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1"/>
  </bookViews>
  <sheets>
    <sheet name="EINDK" sheetId="1" r:id="rId1"/>
    <sheet name="EINDF" sheetId="2" r:id="rId2"/>
  </sheets>
  <definedNames/>
  <calcPr fullCalcOnLoad="1"/>
</workbook>
</file>

<file path=xl/sharedStrings.xml><?xml version="1.0" encoding="utf-8"?>
<sst xmlns="http://schemas.openxmlformats.org/spreadsheetml/2006/main" count="582" uniqueCount="107">
  <si>
    <t>Om in aanmerking te komen voor het kampioenschap moet men 6 van 9 wedstrijden</t>
  </si>
  <si>
    <t>meeschieten en dan bij de eerste 3 zijn in uw categorie.</t>
  </si>
  <si>
    <t>PL</t>
  </si>
  <si>
    <t>CLUB</t>
  </si>
  <si>
    <t>NAAM</t>
  </si>
  <si>
    <t>CAT</t>
  </si>
  <si>
    <t>BOOG</t>
  </si>
  <si>
    <t>VHV</t>
  </si>
  <si>
    <t>SCH</t>
  </si>
  <si>
    <t>DAE</t>
  </si>
  <si>
    <t>KME</t>
  </si>
  <si>
    <t>EHV</t>
  </si>
  <si>
    <t>STS</t>
  </si>
  <si>
    <t>TOTAAL</t>
  </si>
  <si>
    <t>A.W.</t>
  </si>
  <si>
    <t>6 BESTE</t>
  </si>
  <si>
    <t>Simons Joyce</t>
  </si>
  <si>
    <t>D</t>
  </si>
  <si>
    <t>R</t>
  </si>
  <si>
    <t>Vantieghem Nancy</t>
  </si>
  <si>
    <t>Boeckx Sonja</t>
  </si>
  <si>
    <t>Scott Mandy</t>
  </si>
  <si>
    <t>Boeckx Nicky</t>
  </si>
  <si>
    <t>C</t>
  </si>
  <si>
    <t>FCM</t>
  </si>
  <si>
    <t>Thille Patricia</t>
  </si>
  <si>
    <t>Verbaenen Martina</t>
  </si>
  <si>
    <t>De Belder Tiffany</t>
  </si>
  <si>
    <t>Simons Gino</t>
  </si>
  <si>
    <t>H</t>
  </si>
  <si>
    <t>Van Overstraeten Johan</t>
  </si>
  <si>
    <t>Hensbergen Jürgen</t>
  </si>
  <si>
    <t>Bollens Ludo</t>
  </si>
  <si>
    <t>Theys Marc</t>
  </si>
  <si>
    <t>Laurens Eric</t>
  </si>
  <si>
    <t>De Herdt Serge</t>
  </si>
  <si>
    <t>Van Gijsegem Peter</t>
  </si>
  <si>
    <t>DBD</t>
  </si>
  <si>
    <t>Janssens Niels</t>
  </si>
  <si>
    <t>De Buyser Sam</t>
  </si>
  <si>
    <t>Van Runckelen Tom</t>
  </si>
  <si>
    <t>Verschoren Bruno</t>
  </si>
  <si>
    <t>Turner Keith</t>
  </si>
  <si>
    <t>Smets Stefan</t>
  </si>
  <si>
    <t>De Herdt Yari</t>
  </si>
  <si>
    <t>J</t>
  </si>
  <si>
    <t>Wouters Eddy</t>
  </si>
  <si>
    <t>M</t>
  </si>
  <si>
    <t>Van Roey Rudy</t>
  </si>
  <si>
    <t>Paulussen Roger</t>
  </si>
  <si>
    <t>Saenen Paul</t>
  </si>
  <si>
    <t>Dankers Marc</t>
  </si>
  <si>
    <t>Loykens Lina</t>
  </si>
  <si>
    <t>Eeckels Walter</t>
  </si>
  <si>
    <t>Van Deun Marie-Claire</t>
  </si>
  <si>
    <t>Torfs Jozef</t>
  </si>
  <si>
    <t>Belmans Danny</t>
  </si>
  <si>
    <t>Van Berlo Guido</t>
  </si>
  <si>
    <t>NSS</t>
  </si>
  <si>
    <t>De Wever Jan</t>
  </si>
  <si>
    <t>Vermandel Staf</t>
  </si>
  <si>
    <t>Hensbergen Pierre</t>
  </si>
  <si>
    <t>Torfs Andrea</t>
  </si>
  <si>
    <t>De Vocht Marcel</t>
  </si>
  <si>
    <t>V</t>
  </si>
  <si>
    <t>Haast Magda</t>
  </si>
  <si>
    <t>Mampaey Jean</t>
  </si>
  <si>
    <t>RHB</t>
  </si>
  <si>
    <t>Van Haevermaet Ron</t>
  </si>
  <si>
    <t>KHB</t>
  </si>
  <si>
    <t>Jacobs Alfons</t>
  </si>
  <si>
    <t>Janssens Karel</t>
  </si>
  <si>
    <t>Verhaegen François</t>
  </si>
  <si>
    <t>KJS</t>
  </si>
  <si>
    <t>Van Den Heuvel Christiane</t>
  </si>
  <si>
    <t>Van Verre Albert</t>
  </si>
  <si>
    <t>Smets Maurice</t>
  </si>
  <si>
    <t>Tuerlinckx Leo</t>
  </si>
  <si>
    <t>Nielandt Frans</t>
  </si>
  <si>
    <t>Om in aanmerking te komen voor de finaledagen moet men 4 van 9 wedstrijden</t>
  </si>
  <si>
    <t>meeschieten en dan bij de 16 eersten zijn in uw categorie.</t>
  </si>
  <si>
    <t>Clissen Ria</t>
  </si>
  <si>
    <t>SAX</t>
  </si>
  <si>
    <t>Lauwers Cindy</t>
  </si>
  <si>
    <t>Sneyers Inge</t>
  </si>
  <si>
    <t>Theys Wim</t>
  </si>
  <si>
    <t>Kersemans Peter</t>
  </si>
  <si>
    <t>KHV</t>
  </si>
  <si>
    <t>Van Ballaert Erik</t>
  </si>
  <si>
    <t>Vossenaar Dirk</t>
  </si>
  <si>
    <t>De Laet Sven</t>
  </si>
  <si>
    <t>Van Gijsegem Daan</t>
  </si>
  <si>
    <t>Roelands Tom</t>
  </si>
  <si>
    <t>Van Gijsegem Fiona</t>
  </si>
  <si>
    <t>J12</t>
  </si>
  <si>
    <t>De Laet Lotte</t>
  </si>
  <si>
    <t>De Laet Ellen</t>
  </si>
  <si>
    <t>De Laet Elias</t>
  </si>
  <si>
    <t>Geentjens Jean</t>
  </si>
  <si>
    <t>Pynenborg Marc</t>
  </si>
  <si>
    <t>Janssens Louis</t>
  </si>
  <si>
    <t>De Jong Richard</t>
  </si>
  <si>
    <t>Blondeel Alfons</t>
  </si>
  <si>
    <t>Huygelen Jef</t>
  </si>
  <si>
    <t>Bastiaensen Pierre</t>
  </si>
  <si>
    <t>OK</t>
  </si>
  <si>
    <t>NIET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</si>
</sst>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22.00390625" style="2" customWidth="1"/>
    <col min="4" max="5" width="4.7109375" style="1" customWidth="1"/>
    <col min="6" max="14" width="4.7109375" style="3" customWidth="1"/>
    <col min="15" max="15" width="7.00390625" style="3" customWidth="1"/>
    <col min="16" max="16" width="4.7109375" style="3" customWidth="1"/>
    <col min="17" max="17" width="6.8515625" style="3" customWidth="1"/>
    <col min="18" max="144" width="9.140625" style="3" customWidth="1"/>
    <col min="145" max="16384" width="11.57421875" style="3" customWidth="1"/>
  </cols>
  <sheetData>
    <row r="1" spans="1:11" ht="12.75">
      <c r="A1" s="4" t="s">
        <v>0</v>
      </c>
      <c r="B1" s="5"/>
      <c r="C1" s="6"/>
      <c r="D1" s="5"/>
      <c r="E1" s="5"/>
      <c r="F1" s="7"/>
      <c r="G1" s="7"/>
      <c r="H1" s="7"/>
      <c r="I1" s="7"/>
      <c r="J1" s="7"/>
      <c r="K1" s="7"/>
    </row>
    <row r="2" spans="1:11" ht="12.75">
      <c r="A2" s="4" t="s">
        <v>1</v>
      </c>
      <c r="B2" s="5"/>
      <c r="C2" s="6"/>
      <c r="D2" s="5"/>
      <c r="E2" s="5"/>
      <c r="F2" s="7"/>
      <c r="G2" s="7"/>
      <c r="H2" s="7"/>
      <c r="I2" s="7"/>
      <c r="J2" s="7"/>
      <c r="K2" s="7"/>
    </row>
    <row r="3" ht="12.75">
      <c r="A3" s="8"/>
    </row>
    <row r="4" spans="1:17" s="11" customFormat="1" ht="12.75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9" t="s">
        <v>12</v>
      </c>
      <c r="M4" s="9" t="s">
        <v>12</v>
      </c>
      <c r="N4" s="9" t="s">
        <v>9</v>
      </c>
      <c r="O4" s="9" t="s">
        <v>13</v>
      </c>
      <c r="P4" s="9" t="s">
        <v>14</v>
      </c>
      <c r="Q4" s="9" t="s">
        <v>15</v>
      </c>
    </row>
    <row r="5" spans="1:17" ht="12.75" customHeight="1">
      <c r="A5" s="5">
        <v>1</v>
      </c>
      <c r="B5" s="5" t="s">
        <v>9</v>
      </c>
      <c r="C5" s="6" t="s">
        <v>16</v>
      </c>
      <c r="D5" s="1" t="s">
        <v>17</v>
      </c>
      <c r="E5" s="1" t="s">
        <v>18</v>
      </c>
      <c r="F5" s="12">
        <v>248</v>
      </c>
      <c r="G5" s="12">
        <v>249</v>
      </c>
      <c r="H5" s="12">
        <v>248</v>
      </c>
      <c r="I5" s="12">
        <v>259</v>
      </c>
      <c r="J5" s="12"/>
      <c r="K5" s="12">
        <v>268</v>
      </c>
      <c r="L5" s="12">
        <v>261</v>
      </c>
      <c r="M5" s="12"/>
      <c r="N5" s="12">
        <v>265</v>
      </c>
      <c r="O5" s="12">
        <f>SUM(F5:N5)</f>
        <v>1798</v>
      </c>
      <c r="P5" s="12">
        <f>COUNT(F5:N5)</f>
        <v>7</v>
      </c>
      <c r="Q5" s="12">
        <f>O5-SMALL(F5:N5,1)</f>
        <v>1550</v>
      </c>
    </row>
    <row r="6" spans="1:17" ht="12.75" customHeight="1">
      <c r="A6" s="5">
        <v>2</v>
      </c>
      <c r="B6" s="5" t="s">
        <v>9</v>
      </c>
      <c r="C6" s="6" t="s">
        <v>19</v>
      </c>
      <c r="D6" s="1" t="s">
        <v>17</v>
      </c>
      <c r="E6" s="1" t="s">
        <v>18</v>
      </c>
      <c r="F6" s="12">
        <v>256</v>
      </c>
      <c r="G6" s="12">
        <v>257</v>
      </c>
      <c r="H6" s="12">
        <v>260</v>
      </c>
      <c r="I6" s="12">
        <v>257</v>
      </c>
      <c r="J6" s="12"/>
      <c r="K6" s="12">
        <v>247</v>
      </c>
      <c r="L6" s="12">
        <v>251</v>
      </c>
      <c r="M6" s="12">
        <v>254</v>
      </c>
      <c r="N6" s="12">
        <v>261</v>
      </c>
      <c r="O6" s="12">
        <f>SUM(F6:N6)</f>
        <v>2043</v>
      </c>
      <c r="P6" s="12">
        <f>COUNT(F6:N6)</f>
        <v>8</v>
      </c>
      <c r="Q6" s="12">
        <f>O6-SMALL(F6:N6,1)-SMALL(F6:N6,2)</f>
        <v>1545</v>
      </c>
    </row>
    <row r="7" spans="1:17" ht="12.75" customHeight="1">
      <c r="A7" s="5">
        <v>3</v>
      </c>
      <c r="B7" s="5" t="s">
        <v>7</v>
      </c>
      <c r="C7" s="13" t="s">
        <v>20</v>
      </c>
      <c r="D7" s="1" t="s">
        <v>17</v>
      </c>
      <c r="E7" s="1" t="s">
        <v>18</v>
      </c>
      <c r="F7" s="12">
        <v>224</v>
      </c>
      <c r="G7" s="12">
        <v>208</v>
      </c>
      <c r="H7" s="12"/>
      <c r="I7" s="12">
        <v>238</v>
      </c>
      <c r="J7" s="12">
        <v>246</v>
      </c>
      <c r="K7" s="12">
        <v>231</v>
      </c>
      <c r="L7" s="12"/>
      <c r="M7" s="12">
        <v>250</v>
      </c>
      <c r="N7" s="12"/>
      <c r="O7" s="12">
        <f>SUM(F7:N7)</f>
        <v>1397</v>
      </c>
      <c r="P7" s="12">
        <f>COUNT(F7:N7)</f>
        <v>6</v>
      </c>
      <c r="Q7" s="12">
        <f>O7</f>
        <v>1397</v>
      </c>
    </row>
    <row r="8" spans="1:17" ht="12.75" customHeight="1">
      <c r="A8" s="1">
        <v>4</v>
      </c>
      <c r="B8" s="1" t="s">
        <v>8</v>
      </c>
      <c r="C8" s="14" t="s">
        <v>21</v>
      </c>
      <c r="D8" s="1" t="s">
        <v>17</v>
      </c>
      <c r="E8" s="1" t="s">
        <v>18</v>
      </c>
      <c r="F8" s="12">
        <v>178</v>
      </c>
      <c r="G8" s="12">
        <v>155</v>
      </c>
      <c r="H8" s="12">
        <v>191</v>
      </c>
      <c r="I8" s="12">
        <v>149</v>
      </c>
      <c r="J8" s="12">
        <v>186</v>
      </c>
      <c r="K8" s="12">
        <v>188</v>
      </c>
      <c r="L8" s="12">
        <v>185</v>
      </c>
      <c r="M8" s="12"/>
      <c r="N8" s="12"/>
      <c r="O8" s="12">
        <f>SUM(F8:N8)</f>
        <v>1232</v>
      </c>
      <c r="P8" s="12">
        <f>COUNT(F8:N8)</f>
        <v>7</v>
      </c>
      <c r="Q8" s="12">
        <f>O8-SMALL(F8:N8,1)</f>
        <v>1083</v>
      </c>
    </row>
    <row r="9" spans="3:17" ht="12.75" customHeight="1">
      <c r="C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5">
        <v>1</v>
      </c>
      <c r="B10" s="5" t="s">
        <v>7</v>
      </c>
      <c r="C10" s="13" t="s">
        <v>22</v>
      </c>
      <c r="D10" s="1" t="s">
        <v>17</v>
      </c>
      <c r="E10" s="1" t="s">
        <v>23</v>
      </c>
      <c r="F10" s="12">
        <v>296</v>
      </c>
      <c r="G10" s="12">
        <v>295</v>
      </c>
      <c r="H10" s="12">
        <v>299</v>
      </c>
      <c r="I10" s="12">
        <v>298</v>
      </c>
      <c r="J10" s="12">
        <v>294</v>
      </c>
      <c r="K10" s="12">
        <v>298</v>
      </c>
      <c r="L10" s="12">
        <v>295</v>
      </c>
      <c r="M10" s="12">
        <v>292</v>
      </c>
      <c r="N10" s="12">
        <v>297</v>
      </c>
      <c r="O10" s="12">
        <f>SUM(F10:N10)</f>
        <v>2664</v>
      </c>
      <c r="P10" s="12">
        <f>COUNT(F10:N10)</f>
        <v>9</v>
      </c>
      <c r="Q10" s="12">
        <f>O10-SMALL(F10:N10,1)-SMALL(F10:N10,2)-SMALL(F10:N10,3)</f>
        <v>1783</v>
      </c>
    </row>
    <row r="11" spans="1:17" ht="12.75" customHeight="1">
      <c r="A11" s="5">
        <v>2</v>
      </c>
      <c r="B11" s="5" t="s">
        <v>24</v>
      </c>
      <c r="C11" s="4" t="s">
        <v>25</v>
      </c>
      <c r="D11" s="1" t="s">
        <v>17</v>
      </c>
      <c r="E11" s="1" t="s">
        <v>23</v>
      </c>
      <c r="F11" s="12">
        <v>286</v>
      </c>
      <c r="G11" s="12">
        <v>280</v>
      </c>
      <c r="H11" s="12">
        <v>282</v>
      </c>
      <c r="I11" s="12">
        <v>284</v>
      </c>
      <c r="J11" s="12">
        <v>286</v>
      </c>
      <c r="K11" s="12">
        <v>284</v>
      </c>
      <c r="L11" s="12">
        <v>283</v>
      </c>
      <c r="M11" s="12">
        <v>286</v>
      </c>
      <c r="N11" s="12">
        <v>289</v>
      </c>
      <c r="O11" s="12">
        <f>SUM(F11:N11)</f>
        <v>2560</v>
      </c>
      <c r="P11" s="12">
        <f>COUNT(F11:N11)</f>
        <v>9</v>
      </c>
      <c r="Q11" s="12">
        <f>O11-SMALL(F11:N11,1)-SMALL(F11:N11,2)-SMALL(F11:N11,3)</f>
        <v>1715</v>
      </c>
    </row>
    <row r="12" spans="1:17" ht="12.75" customHeight="1">
      <c r="A12" s="5">
        <v>3</v>
      </c>
      <c r="B12" s="5" t="s">
        <v>8</v>
      </c>
      <c r="C12" s="13" t="s">
        <v>26</v>
      </c>
      <c r="D12" s="1" t="s">
        <v>17</v>
      </c>
      <c r="E12" s="1" t="s">
        <v>23</v>
      </c>
      <c r="F12" s="12"/>
      <c r="G12" s="12"/>
      <c r="H12" s="12">
        <v>272</v>
      </c>
      <c r="I12" s="12">
        <v>273</v>
      </c>
      <c r="J12" s="12">
        <v>271</v>
      </c>
      <c r="K12" s="12"/>
      <c r="L12" s="12">
        <v>278</v>
      </c>
      <c r="M12" s="12">
        <v>265</v>
      </c>
      <c r="N12" s="12">
        <v>262</v>
      </c>
      <c r="O12" s="12">
        <f>SUM(F12:N12)</f>
        <v>1621</v>
      </c>
      <c r="P12" s="12">
        <f>COUNT(F12:N12)</f>
        <v>6</v>
      </c>
      <c r="Q12" s="12">
        <f>O12</f>
        <v>1621</v>
      </c>
    </row>
    <row r="13" spans="1:17" ht="12.75" customHeight="1">
      <c r="A13" s="1">
        <v>4</v>
      </c>
      <c r="B13" s="1" t="s">
        <v>12</v>
      </c>
      <c r="C13" s="2" t="s">
        <v>27</v>
      </c>
      <c r="D13" s="1" t="s">
        <v>17</v>
      </c>
      <c r="E13" s="1" t="s">
        <v>23</v>
      </c>
      <c r="F13" s="12"/>
      <c r="G13" s="12">
        <v>223</v>
      </c>
      <c r="H13" s="12">
        <v>224</v>
      </c>
      <c r="I13" s="12"/>
      <c r="J13" s="12">
        <v>260</v>
      </c>
      <c r="K13" s="12">
        <v>261</v>
      </c>
      <c r="L13" s="12">
        <v>245</v>
      </c>
      <c r="M13" s="12">
        <v>246</v>
      </c>
      <c r="N13" s="12">
        <v>247</v>
      </c>
      <c r="O13" s="12">
        <f>SUM(F13:N13)</f>
        <v>1706</v>
      </c>
      <c r="P13" s="12">
        <f>COUNT(F13:N13)</f>
        <v>7</v>
      </c>
      <c r="Q13" s="12">
        <f>O13-SMALL(F13:N13,1)</f>
        <v>1483</v>
      </c>
    </row>
    <row r="14" spans="6:17" ht="12.75" customHeight="1"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 customHeight="1">
      <c r="A15" s="5">
        <v>1</v>
      </c>
      <c r="B15" s="5" t="s">
        <v>9</v>
      </c>
      <c r="C15" s="6" t="s">
        <v>28</v>
      </c>
      <c r="D15" s="1" t="s">
        <v>29</v>
      </c>
      <c r="E15" s="1" t="s">
        <v>18</v>
      </c>
      <c r="F15" s="12">
        <v>257</v>
      </c>
      <c r="G15" s="12">
        <v>276</v>
      </c>
      <c r="H15" s="12">
        <v>259</v>
      </c>
      <c r="I15" s="12">
        <v>260</v>
      </c>
      <c r="J15" s="12"/>
      <c r="K15" s="12">
        <v>263</v>
      </c>
      <c r="L15" s="12">
        <v>262</v>
      </c>
      <c r="M15" s="12">
        <v>273</v>
      </c>
      <c r="N15" s="12">
        <v>258</v>
      </c>
      <c r="O15" s="12">
        <f aca="true" t="shared" si="0" ref="O15:O22">SUM(F15:N15)</f>
        <v>2108</v>
      </c>
      <c r="P15" s="12">
        <f aca="true" t="shared" si="1" ref="P15:P22">COUNT(F15:N15)</f>
        <v>8</v>
      </c>
      <c r="Q15" s="12">
        <f>O15-SMALL(F15:N15,1)-SMALL(F15:N15,2)</f>
        <v>1593</v>
      </c>
    </row>
    <row r="16" spans="1:17" ht="12.75" customHeight="1">
      <c r="A16" s="5">
        <v>2</v>
      </c>
      <c r="B16" s="5" t="s">
        <v>8</v>
      </c>
      <c r="C16" s="13" t="s">
        <v>30</v>
      </c>
      <c r="D16" s="1" t="s">
        <v>29</v>
      </c>
      <c r="E16" s="1" t="s">
        <v>18</v>
      </c>
      <c r="F16" s="12"/>
      <c r="G16" s="12"/>
      <c r="H16" s="12">
        <v>259</v>
      </c>
      <c r="I16" s="12">
        <v>268</v>
      </c>
      <c r="J16" s="12">
        <v>262</v>
      </c>
      <c r="K16" s="12"/>
      <c r="L16" s="12">
        <v>265</v>
      </c>
      <c r="M16" s="12">
        <v>267</v>
      </c>
      <c r="N16" s="12">
        <v>265</v>
      </c>
      <c r="O16" s="12">
        <f t="shared" si="0"/>
        <v>1586</v>
      </c>
      <c r="P16" s="12">
        <f t="shared" si="1"/>
        <v>6</v>
      </c>
      <c r="Q16" s="12">
        <f>O16</f>
        <v>1586</v>
      </c>
    </row>
    <row r="17" spans="1:17" ht="12.75" customHeight="1">
      <c r="A17" s="5">
        <v>3</v>
      </c>
      <c r="B17" s="5" t="s">
        <v>12</v>
      </c>
      <c r="C17" s="4" t="s">
        <v>31</v>
      </c>
      <c r="D17" s="1" t="s">
        <v>29</v>
      </c>
      <c r="E17" s="1" t="s">
        <v>18</v>
      </c>
      <c r="F17" s="12">
        <v>266</v>
      </c>
      <c r="G17" s="12"/>
      <c r="H17" s="12">
        <v>260</v>
      </c>
      <c r="I17" s="12">
        <v>267</v>
      </c>
      <c r="J17" s="12">
        <v>249</v>
      </c>
      <c r="K17" s="12"/>
      <c r="L17" s="12">
        <v>259</v>
      </c>
      <c r="M17" s="12">
        <v>255</v>
      </c>
      <c r="N17" s="12">
        <v>262</v>
      </c>
      <c r="O17" s="12">
        <f t="shared" si="0"/>
        <v>1818</v>
      </c>
      <c r="P17" s="12">
        <f t="shared" si="1"/>
        <v>7</v>
      </c>
      <c r="Q17" s="12">
        <f>O17-SMALL(F17:N17,1)</f>
        <v>1569</v>
      </c>
    </row>
    <row r="18" spans="1:17" ht="12.75" customHeight="1">
      <c r="A18" s="1">
        <v>4</v>
      </c>
      <c r="B18" s="1" t="s">
        <v>8</v>
      </c>
      <c r="C18" s="2" t="s">
        <v>32</v>
      </c>
      <c r="D18" s="1" t="s">
        <v>29</v>
      </c>
      <c r="E18" s="1" t="s">
        <v>18</v>
      </c>
      <c r="F18" s="12">
        <v>237</v>
      </c>
      <c r="G18" s="12">
        <v>253</v>
      </c>
      <c r="H18" s="12">
        <v>235</v>
      </c>
      <c r="I18" s="12">
        <v>244</v>
      </c>
      <c r="J18" s="12">
        <v>262</v>
      </c>
      <c r="K18" s="12">
        <v>251</v>
      </c>
      <c r="L18" s="12">
        <v>252</v>
      </c>
      <c r="M18" s="12">
        <v>248</v>
      </c>
      <c r="N18" s="12">
        <v>252</v>
      </c>
      <c r="O18" s="12">
        <f t="shared" si="0"/>
        <v>2234</v>
      </c>
      <c r="P18" s="12">
        <f t="shared" si="1"/>
        <v>9</v>
      </c>
      <c r="Q18" s="12">
        <f>O18-SMALL(F18:N18,1)-SMALL(F18:N18,2)-SMALL(F18:N18,3)</f>
        <v>1518</v>
      </c>
    </row>
    <row r="19" spans="1:17" ht="12.75" customHeight="1">
      <c r="A19" s="1">
        <v>5</v>
      </c>
      <c r="B19" s="1" t="s">
        <v>11</v>
      </c>
      <c r="C19" s="8" t="s">
        <v>33</v>
      </c>
      <c r="D19" s="1" t="s">
        <v>29</v>
      </c>
      <c r="E19" s="1" t="s">
        <v>18</v>
      </c>
      <c r="F19" s="12">
        <v>242</v>
      </c>
      <c r="G19" s="12">
        <v>264</v>
      </c>
      <c r="H19" s="12">
        <v>254</v>
      </c>
      <c r="I19" s="12"/>
      <c r="J19" s="12">
        <v>265</v>
      </c>
      <c r="K19" s="12">
        <v>230</v>
      </c>
      <c r="L19" s="12"/>
      <c r="M19" s="12">
        <v>225</v>
      </c>
      <c r="N19" s="12">
        <v>248</v>
      </c>
      <c r="O19" s="12">
        <f t="shared" si="0"/>
        <v>1728</v>
      </c>
      <c r="P19" s="12">
        <f t="shared" si="1"/>
        <v>7</v>
      </c>
      <c r="Q19" s="12">
        <f>O19-SMALL(F19:N19,1)</f>
        <v>1503</v>
      </c>
    </row>
    <row r="20" spans="1:17" ht="12.75" customHeight="1">
      <c r="A20" s="1">
        <v>6</v>
      </c>
      <c r="B20" s="1" t="s">
        <v>12</v>
      </c>
      <c r="C20" s="8" t="s">
        <v>34</v>
      </c>
      <c r="D20" s="1" t="s">
        <v>29</v>
      </c>
      <c r="E20" s="1" t="s">
        <v>18</v>
      </c>
      <c r="F20" s="12"/>
      <c r="G20" s="12">
        <v>221</v>
      </c>
      <c r="H20" s="12">
        <v>215</v>
      </c>
      <c r="I20" s="12"/>
      <c r="J20" s="12">
        <v>236</v>
      </c>
      <c r="K20" s="12">
        <v>236</v>
      </c>
      <c r="L20" s="12">
        <v>246</v>
      </c>
      <c r="M20" s="12">
        <v>233</v>
      </c>
      <c r="N20" s="12">
        <v>235</v>
      </c>
      <c r="O20" s="12">
        <f t="shared" si="0"/>
        <v>1622</v>
      </c>
      <c r="P20" s="12">
        <f t="shared" si="1"/>
        <v>7</v>
      </c>
      <c r="Q20" s="12">
        <f>O20-SMALL(F20:N20,1)</f>
        <v>1407</v>
      </c>
    </row>
    <row r="21" spans="1:17" ht="12.75" customHeight="1">
      <c r="A21" s="1">
        <v>7</v>
      </c>
      <c r="B21" s="1" t="s">
        <v>8</v>
      </c>
      <c r="C21" s="2" t="s">
        <v>35</v>
      </c>
      <c r="D21" s="1" t="s">
        <v>29</v>
      </c>
      <c r="E21" s="1" t="s">
        <v>18</v>
      </c>
      <c r="F21" s="12">
        <v>224</v>
      </c>
      <c r="G21" s="12">
        <v>164</v>
      </c>
      <c r="H21" s="12">
        <v>222</v>
      </c>
      <c r="I21" s="12">
        <v>235</v>
      </c>
      <c r="J21" s="12"/>
      <c r="K21" s="12">
        <v>215</v>
      </c>
      <c r="L21" s="12">
        <v>216</v>
      </c>
      <c r="M21" s="12">
        <v>192</v>
      </c>
      <c r="N21" s="12">
        <v>204</v>
      </c>
      <c r="O21" s="12">
        <f t="shared" si="0"/>
        <v>1672</v>
      </c>
      <c r="P21" s="12">
        <f t="shared" si="1"/>
        <v>8</v>
      </c>
      <c r="Q21" s="12">
        <f>O21-SMALL(F21:N21,1)-SMALL(F21:N21,2)</f>
        <v>1316</v>
      </c>
    </row>
    <row r="22" spans="1:17" ht="12.75" customHeight="1">
      <c r="A22" s="1">
        <v>8</v>
      </c>
      <c r="B22" s="1" t="s">
        <v>8</v>
      </c>
      <c r="C22" s="14" t="s">
        <v>36</v>
      </c>
      <c r="D22" s="1" t="s">
        <v>29</v>
      </c>
      <c r="E22" s="1" t="s">
        <v>18</v>
      </c>
      <c r="F22" s="12">
        <v>202</v>
      </c>
      <c r="G22" s="12">
        <v>208</v>
      </c>
      <c r="H22" s="12">
        <v>180</v>
      </c>
      <c r="I22" s="12"/>
      <c r="J22" s="12">
        <v>193</v>
      </c>
      <c r="K22" s="12"/>
      <c r="L22" s="12"/>
      <c r="M22" s="12">
        <v>186</v>
      </c>
      <c r="N22" s="12">
        <v>174</v>
      </c>
      <c r="O22" s="12">
        <f t="shared" si="0"/>
        <v>1143</v>
      </c>
      <c r="P22" s="12">
        <f t="shared" si="1"/>
        <v>6</v>
      </c>
      <c r="Q22" s="12">
        <f>O22</f>
        <v>1143</v>
      </c>
    </row>
    <row r="23" spans="3:17" ht="12.75" customHeight="1">
      <c r="C23" s="1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 customHeight="1">
      <c r="A24" s="5">
        <v>1</v>
      </c>
      <c r="B24" s="5" t="s">
        <v>37</v>
      </c>
      <c r="C24" s="6" t="s">
        <v>38</v>
      </c>
      <c r="D24" s="1" t="s">
        <v>29</v>
      </c>
      <c r="E24" s="1" t="s">
        <v>23</v>
      </c>
      <c r="F24" s="12">
        <v>276</v>
      </c>
      <c r="G24" s="12">
        <v>292</v>
      </c>
      <c r="H24" s="12"/>
      <c r="I24" s="12">
        <v>291</v>
      </c>
      <c r="J24" s="12">
        <v>297</v>
      </c>
      <c r="K24" s="12">
        <v>297</v>
      </c>
      <c r="L24" s="12">
        <v>288</v>
      </c>
      <c r="M24" s="12">
        <v>281</v>
      </c>
      <c r="N24" s="12"/>
      <c r="O24" s="12">
        <f aca="true" t="shared" si="2" ref="O24:O29">SUM(F24:N24)</f>
        <v>2022</v>
      </c>
      <c r="P24" s="12">
        <f aca="true" t="shared" si="3" ref="P24:P29">COUNT(F24:N24)</f>
        <v>7</v>
      </c>
      <c r="Q24" s="12">
        <f>O24-SMALL(F24:N24,1)</f>
        <v>1746</v>
      </c>
    </row>
    <row r="25" spans="1:17" ht="12.75" customHeight="1">
      <c r="A25" s="5">
        <v>2</v>
      </c>
      <c r="B25" s="5" t="s">
        <v>12</v>
      </c>
      <c r="C25" s="6" t="s">
        <v>39</v>
      </c>
      <c r="D25" s="1" t="s">
        <v>29</v>
      </c>
      <c r="E25" s="1" t="s">
        <v>23</v>
      </c>
      <c r="F25" s="12"/>
      <c r="G25" s="12">
        <v>284</v>
      </c>
      <c r="H25" s="12">
        <v>286</v>
      </c>
      <c r="I25" s="12"/>
      <c r="J25" s="12">
        <v>287</v>
      </c>
      <c r="K25" s="12">
        <v>286</v>
      </c>
      <c r="L25" s="12">
        <v>291</v>
      </c>
      <c r="M25" s="12">
        <v>284</v>
      </c>
      <c r="N25" s="12">
        <v>292</v>
      </c>
      <c r="O25" s="12">
        <f t="shared" si="2"/>
        <v>2010</v>
      </c>
      <c r="P25" s="12">
        <f t="shared" si="3"/>
        <v>7</v>
      </c>
      <c r="Q25" s="12">
        <f>O25-SMALL(F25:N25,1)</f>
        <v>1726</v>
      </c>
    </row>
    <row r="26" spans="1:17" ht="12.75" customHeight="1">
      <c r="A26" s="5">
        <v>3</v>
      </c>
      <c r="B26" s="5" t="s">
        <v>12</v>
      </c>
      <c r="C26" s="6" t="s">
        <v>40</v>
      </c>
      <c r="D26" s="1" t="s">
        <v>29</v>
      </c>
      <c r="E26" s="1" t="s">
        <v>23</v>
      </c>
      <c r="F26" s="12">
        <v>280</v>
      </c>
      <c r="G26" s="12"/>
      <c r="H26" s="12">
        <v>287</v>
      </c>
      <c r="I26" s="12">
        <v>287</v>
      </c>
      <c r="J26" s="12">
        <v>286</v>
      </c>
      <c r="K26" s="12"/>
      <c r="L26" s="12">
        <v>273</v>
      </c>
      <c r="M26" s="12">
        <v>286</v>
      </c>
      <c r="N26" s="12">
        <v>291</v>
      </c>
      <c r="O26" s="12">
        <f t="shared" si="2"/>
        <v>1990</v>
      </c>
      <c r="P26" s="12">
        <f t="shared" si="3"/>
        <v>7</v>
      </c>
      <c r="Q26" s="12">
        <f>O26-SMALL(F26:N26,1)</f>
        <v>1717</v>
      </c>
    </row>
    <row r="27" spans="1:17" ht="12.75" customHeight="1">
      <c r="A27" s="1">
        <v>4</v>
      </c>
      <c r="B27" s="1" t="s">
        <v>24</v>
      </c>
      <c r="C27" s="8" t="s">
        <v>41</v>
      </c>
      <c r="D27" s="1" t="s">
        <v>29</v>
      </c>
      <c r="E27" s="1" t="s">
        <v>23</v>
      </c>
      <c r="F27" s="12">
        <v>274</v>
      </c>
      <c r="G27" s="12">
        <v>266</v>
      </c>
      <c r="H27" s="12">
        <v>278</v>
      </c>
      <c r="I27" s="12"/>
      <c r="J27" s="12">
        <v>272</v>
      </c>
      <c r="K27" s="12">
        <v>265</v>
      </c>
      <c r="L27" s="12">
        <v>265</v>
      </c>
      <c r="M27" s="12">
        <v>277</v>
      </c>
      <c r="N27" s="12">
        <v>270</v>
      </c>
      <c r="O27" s="12">
        <f t="shared" si="2"/>
        <v>2167</v>
      </c>
      <c r="P27" s="12">
        <f t="shared" si="3"/>
        <v>8</v>
      </c>
      <c r="Q27" s="12">
        <f>O27-SMALL(F27:N27,1)-SMALL(F27:N27,2)</f>
        <v>1637</v>
      </c>
    </row>
    <row r="28" spans="1:17" ht="12.75" customHeight="1">
      <c r="A28" s="1">
        <v>5</v>
      </c>
      <c r="B28" s="15" t="s">
        <v>7</v>
      </c>
      <c r="C28" s="14" t="s">
        <v>42</v>
      </c>
      <c r="D28" s="1" t="s">
        <v>29</v>
      </c>
      <c r="E28" s="1" t="s">
        <v>23</v>
      </c>
      <c r="F28" s="12">
        <v>270</v>
      </c>
      <c r="G28" s="12">
        <v>257</v>
      </c>
      <c r="H28" s="12"/>
      <c r="I28" s="12">
        <v>253</v>
      </c>
      <c r="J28" s="12">
        <v>266</v>
      </c>
      <c r="K28" s="12">
        <v>271</v>
      </c>
      <c r="L28" s="12"/>
      <c r="M28" s="12">
        <v>267</v>
      </c>
      <c r="N28" s="12"/>
      <c r="O28" s="12">
        <f t="shared" si="2"/>
        <v>1584</v>
      </c>
      <c r="P28" s="12">
        <f t="shared" si="3"/>
        <v>6</v>
      </c>
      <c r="Q28" s="12">
        <f>O28</f>
        <v>1584</v>
      </c>
    </row>
    <row r="29" spans="1:17" ht="12.75" customHeight="1">
      <c r="A29" s="1">
        <v>6</v>
      </c>
      <c r="B29" s="1" t="s">
        <v>8</v>
      </c>
      <c r="C29" s="2" t="s">
        <v>43</v>
      </c>
      <c r="D29" s="1" t="s">
        <v>29</v>
      </c>
      <c r="E29" s="1" t="s">
        <v>23</v>
      </c>
      <c r="F29" s="12">
        <v>153</v>
      </c>
      <c r="G29" s="12">
        <v>183</v>
      </c>
      <c r="H29" s="12">
        <v>161</v>
      </c>
      <c r="I29" s="12">
        <v>130</v>
      </c>
      <c r="J29" s="12"/>
      <c r="K29" s="12">
        <v>137</v>
      </c>
      <c r="L29" s="12">
        <v>67</v>
      </c>
      <c r="M29" s="12">
        <v>125</v>
      </c>
      <c r="N29" s="12">
        <v>117</v>
      </c>
      <c r="O29" s="12">
        <f t="shared" si="2"/>
        <v>1073</v>
      </c>
      <c r="P29" s="12">
        <f t="shared" si="3"/>
        <v>8</v>
      </c>
      <c r="Q29" s="12">
        <f>O29-SMALL(F29:N29,1)-SMALL(F29:N29,2)</f>
        <v>889</v>
      </c>
    </row>
    <row r="30" spans="6:17" ht="12.75" customHeight="1"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.75" customHeight="1">
      <c r="A31" s="5">
        <v>1</v>
      </c>
      <c r="B31" s="5" t="s">
        <v>8</v>
      </c>
      <c r="C31" s="6" t="s">
        <v>44</v>
      </c>
      <c r="D31" s="1" t="s">
        <v>45</v>
      </c>
      <c r="E31" s="1" t="s">
        <v>18</v>
      </c>
      <c r="F31" s="12">
        <v>265</v>
      </c>
      <c r="G31" s="12">
        <v>268</v>
      </c>
      <c r="H31" s="12">
        <v>265</v>
      </c>
      <c r="I31" s="12">
        <v>271</v>
      </c>
      <c r="J31" s="12"/>
      <c r="K31" s="12">
        <v>262</v>
      </c>
      <c r="L31" s="12">
        <v>260</v>
      </c>
      <c r="M31" s="12"/>
      <c r="N31" s="12">
        <v>251</v>
      </c>
      <c r="O31" s="12">
        <f>SUM(F31:N31)</f>
        <v>1842</v>
      </c>
      <c r="P31" s="12">
        <f>COUNT(F31:N31)</f>
        <v>7</v>
      </c>
      <c r="Q31" s="12">
        <f>O31-SMALL(F31:N31,1)</f>
        <v>1591</v>
      </c>
    </row>
    <row r="32" spans="6:17" ht="12.75" customHeight="1"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 customHeight="1">
      <c r="A33" s="5">
        <v>1</v>
      </c>
      <c r="B33" s="16" t="s">
        <v>7</v>
      </c>
      <c r="C33" s="13" t="s">
        <v>46</v>
      </c>
      <c r="D33" s="1" t="s">
        <v>47</v>
      </c>
      <c r="E33" s="1" t="s">
        <v>18</v>
      </c>
      <c r="F33" s="12">
        <v>276</v>
      </c>
      <c r="G33" s="12">
        <v>281</v>
      </c>
      <c r="H33" s="12">
        <v>272</v>
      </c>
      <c r="I33" s="12">
        <v>270</v>
      </c>
      <c r="J33" s="12">
        <v>267</v>
      </c>
      <c r="K33" s="12"/>
      <c r="L33" s="12"/>
      <c r="M33" s="12"/>
      <c r="N33" s="12">
        <v>264</v>
      </c>
      <c r="O33" s="12">
        <f aca="true" t="shared" si="4" ref="O33:O38">SUM(F33:N33)</f>
        <v>1630</v>
      </c>
      <c r="P33" s="12">
        <f aca="true" t="shared" si="5" ref="P33:P38">COUNT(F33:N33)</f>
        <v>6</v>
      </c>
      <c r="Q33" s="12">
        <f>O33</f>
        <v>1630</v>
      </c>
    </row>
    <row r="34" spans="1:17" ht="12.75" customHeight="1">
      <c r="A34" s="5">
        <v>2</v>
      </c>
      <c r="B34" s="16" t="s">
        <v>7</v>
      </c>
      <c r="C34" s="4" t="s">
        <v>48</v>
      </c>
      <c r="D34" s="1" t="s">
        <v>47</v>
      </c>
      <c r="E34" s="1" t="s">
        <v>18</v>
      </c>
      <c r="F34" s="12">
        <v>268</v>
      </c>
      <c r="G34" s="12">
        <v>266</v>
      </c>
      <c r="H34" s="12">
        <v>263</v>
      </c>
      <c r="I34" s="12">
        <v>261</v>
      </c>
      <c r="J34" s="12">
        <v>266</v>
      </c>
      <c r="K34" s="12"/>
      <c r="L34" s="12"/>
      <c r="M34" s="12"/>
      <c r="N34" s="12">
        <v>264</v>
      </c>
      <c r="O34" s="12">
        <f t="shared" si="4"/>
        <v>1588</v>
      </c>
      <c r="P34" s="12">
        <f t="shared" si="5"/>
        <v>6</v>
      </c>
      <c r="Q34" s="12">
        <f>O34</f>
        <v>1588</v>
      </c>
    </row>
    <row r="35" spans="1:17" ht="12.75" customHeight="1">
      <c r="A35" s="5">
        <v>3</v>
      </c>
      <c r="B35" s="16" t="s">
        <v>7</v>
      </c>
      <c r="C35" s="17" t="s">
        <v>49</v>
      </c>
      <c r="D35" s="15" t="s">
        <v>47</v>
      </c>
      <c r="E35" s="15" t="s">
        <v>18</v>
      </c>
      <c r="F35" s="12">
        <v>256</v>
      </c>
      <c r="G35" s="12">
        <v>256</v>
      </c>
      <c r="H35" s="12">
        <v>253</v>
      </c>
      <c r="I35" s="12">
        <v>265</v>
      </c>
      <c r="J35" s="12">
        <v>264</v>
      </c>
      <c r="K35" s="12">
        <v>270</v>
      </c>
      <c r="L35" s="12"/>
      <c r="M35" s="12"/>
      <c r="N35" s="12">
        <v>260</v>
      </c>
      <c r="O35" s="12">
        <f t="shared" si="4"/>
        <v>1824</v>
      </c>
      <c r="P35" s="12">
        <f t="shared" si="5"/>
        <v>7</v>
      </c>
      <c r="Q35" s="12">
        <f>O35-SMALL(F35:N35,1)</f>
        <v>1571</v>
      </c>
    </row>
    <row r="36" spans="1:17" ht="12.75" customHeight="1">
      <c r="A36" s="1">
        <v>4</v>
      </c>
      <c r="B36" s="1" t="s">
        <v>11</v>
      </c>
      <c r="C36" s="8" t="s">
        <v>50</v>
      </c>
      <c r="D36" s="1" t="s">
        <v>47</v>
      </c>
      <c r="E36" s="1" t="s">
        <v>18</v>
      </c>
      <c r="F36" s="12"/>
      <c r="G36" s="12">
        <v>226</v>
      </c>
      <c r="H36" s="12">
        <v>254</v>
      </c>
      <c r="I36" s="12">
        <v>273</v>
      </c>
      <c r="J36" s="12">
        <v>249</v>
      </c>
      <c r="K36" s="12">
        <v>250</v>
      </c>
      <c r="L36" s="12">
        <v>239</v>
      </c>
      <c r="M36" s="12">
        <v>243</v>
      </c>
      <c r="N36" s="12">
        <v>242</v>
      </c>
      <c r="O36" s="12">
        <f t="shared" si="4"/>
        <v>1976</v>
      </c>
      <c r="P36" s="12">
        <f t="shared" si="5"/>
        <v>8</v>
      </c>
      <c r="Q36" s="12">
        <f>O36-SMALL(F36:N36,1)-SMALL(F36:N36,2)</f>
        <v>1511</v>
      </c>
    </row>
    <row r="37" spans="1:17" ht="12.75" customHeight="1">
      <c r="A37" s="1">
        <v>5</v>
      </c>
      <c r="B37" s="1" t="s">
        <v>7</v>
      </c>
      <c r="C37" s="14" t="s">
        <v>51</v>
      </c>
      <c r="D37" s="1" t="s">
        <v>47</v>
      </c>
      <c r="E37" s="1" t="s">
        <v>18</v>
      </c>
      <c r="F37" s="12">
        <v>251</v>
      </c>
      <c r="G37" s="12">
        <v>263</v>
      </c>
      <c r="H37" s="12">
        <v>245</v>
      </c>
      <c r="I37" s="12">
        <v>256</v>
      </c>
      <c r="J37" s="12">
        <v>244</v>
      </c>
      <c r="K37" s="12">
        <v>231</v>
      </c>
      <c r="L37" s="12">
        <v>244</v>
      </c>
      <c r="M37" s="12">
        <v>233</v>
      </c>
      <c r="N37" s="12">
        <v>250</v>
      </c>
      <c r="O37" s="12">
        <f t="shared" si="4"/>
        <v>2217</v>
      </c>
      <c r="P37" s="12">
        <f t="shared" si="5"/>
        <v>9</v>
      </c>
      <c r="Q37" s="12">
        <f>O37-SMALL(F37:N37,1)-SMALL(F37:N37,2)-SMALL(F37:N37,3)</f>
        <v>1509</v>
      </c>
    </row>
    <row r="38" spans="1:17" ht="12.75" customHeight="1">
      <c r="A38" s="1">
        <v>6</v>
      </c>
      <c r="B38" s="1" t="s">
        <v>9</v>
      </c>
      <c r="C38" s="2" t="s">
        <v>52</v>
      </c>
      <c r="D38" s="1" t="s">
        <v>47</v>
      </c>
      <c r="E38" s="1" t="s">
        <v>18</v>
      </c>
      <c r="F38" s="12">
        <v>210</v>
      </c>
      <c r="G38" s="12">
        <v>209</v>
      </c>
      <c r="H38" s="12">
        <v>208</v>
      </c>
      <c r="I38" s="12">
        <v>209</v>
      </c>
      <c r="J38" s="12">
        <v>234</v>
      </c>
      <c r="K38" s="12">
        <v>234</v>
      </c>
      <c r="L38" s="12">
        <v>215</v>
      </c>
      <c r="M38" s="12">
        <v>216</v>
      </c>
      <c r="N38" s="12">
        <v>225</v>
      </c>
      <c r="O38" s="12">
        <f t="shared" si="4"/>
        <v>1960</v>
      </c>
      <c r="P38" s="12">
        <f t="shared" si="5"/>
        <v>9</v>
      </c>
      <c r="Q38" s="12">
        <f>O38-SMALL(F38:N38,1)-SMALL(F38:N38,2)-SMALL(F38:N38,3)</f>
        <v>1334</v>
      </c>
    </row>
    <row r="39" spans="6:17" ht="12.75" customHeight="1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.75" customHeight="1">
      <c r="A40" s="5">
        <v>1</v>
      </c>
      <c r="B40" s="5" t="s">
        <v>12</v>
      </c>
      <c r="C40" s="6" t="s">
        <v>53</v>
      </c>
      <c r="D40" s="1" t="s">
        <v>47</v>
      </c>
      <c r="E40" s="1" t="s">
        <v>23</v>
      </c>
      <c r="F40" s="12">
        <v>289</v>
      </c>
      <c r="G40" s="12">
        <v>289</v>
      </c>
      <c r="H40" s="12"/>
      <c r="I40" s="12"/>
      <c r="J40" s="12">
        <v>294</v>
      </c>
      <c r="K40" s="12"/>
      <c r="L40" s="12">
        <v>288</v>
      </c>
      <c r="M40" s="12">
        <v>284</v>
      </c>
      <c r="N40" s="12">
        <v>292</v>
      </c>
      <c r="O40" s="12">
        <f aca="true" t="shared" si="6" ref="O40:O48">SUM(F40:N40)</f>
        <v>1736</v>
      </c>
      <c r="P40" s="12">
        <f aca="true" t="shared" si="7" ref="P40:P48">COUNT(F40:N40)</f>
        <v>6</v>
      </c>
      <c r="Q40" s="12">
        <f>O40</f>
        <v>1736</v>
      </c>
    </row>
    <row r="41" spans="1:17" ht="12.75" customHeight="1">
      <c r="A41" s="5">
        <v>2</v>
      </c>
      <c r="B41" s="5" t="s">
        <v>8</v>
      </c>
      <c r="C41" s="4" t="s">
        <v>54</v>
      </c>
      <c r="D41" s="1" t="s">
        <v>47</v>
      </c>
      <c r="E41" s="1" t="s">
        <v>23</v>
      </c>
      <c r="F41" s="12">
        <v>275</v>
      </c>
      <c r="G41" s="12">
        <v>286</v>
      </c>
      <c r="H41" s="12">
        <v>270</v>
      </c>
      <c r="I41" s="12">
        <v>267</v>
      </c>
      <c r="J41" s="12">
        <v>275</v>
      </c>
      <c r="K41" s="12">
        <v>273</v>
      </c>
      <c r="L41" s="12">
        <v>286</v>
      </c>
      <c r="M41" s="12">
        <v>282</v>
      </c>
      <c r="N41" s="12">
        <v>277</v>
      </c>
      <c r="O41" s="12">
        <f t="shared" si="6"/>
        <v>2491</v>
      </c>
      <c r="P41" s="12">
        <f t="shared" si="7"/>
        <v>9</v>
      </c>
      <c r="Q41" s="12">
        <f>O41-SMALL(F41:N41,1)-SMALL(F41:N41,2)-SMALL(F41:N41,3)</f>
        <v>1681</v>
      </c>
    </row>
    <row r="42" spans="1:17" ht="12.75" customHeight="1">
      <c r="A42" s="5">
        <v>3</v>
      </c>
      <c r="B42" s="5" t="s">
        <v>8</v>
      </c>
      <c r="C42" s="4" t="s">
        <v>55</v>
      </c>
      <c r="D42" s="1" t="s">
        <v>47</v>
      </c>
      <c r="E42" s="1" t="s">
        <v>23</v>
      </c>
      <c r="F42" s="12">
        <v>268</v>
      </c>
      <c r="G42" s="12">
        <v>275</v>
      </c>
      <c r="H42" s="12">
        <v>274</v>
      </c>
      <c r="I42" s="12">
        <v>280</v>
      </c>
      <c r="J42" s="12">
        <v>282</v>
      </c>
      <c r="K42" s="12">
        <v>280</v>
      </c>
      <c r="L42" s="12">
        <v>257</v>
      </c>
      <c r="M42" s="12">
        <v>277</v>
      </c>
      <c r="N42" s="12">
        <v>282</v>
      </c>
      <c r="O42" s="12">
        <f t="shared" si="6"/>
        <v>2475</v>
      </c>
      <c r="P42" s="12">
        <f t="shared" si="7"/>
        <v>9</v>
      </c>
      <c r="Q42" s="12">
        <f>O42-SMALL(F42:N42,1)-SMALL(F42:N42,2)-SMALL(F42:N42,3)</f>
        <v>1676</v>
      </c>
    </row>
    <row r="43" spans="1:17" ht="12.75" customHeight="1">
      <c r="A43" s="1">
        <v>4</v>
      </c>
      <c r="B43" s="1" t="s">
        <v>24</v>
      </c>
      <c r="C43" s="8" t="s">
        <v>56</v>
      </c>
      <c r="D43" s="1" t="s">
        <v>47</v>
      </c>
      <c r="E43" s="1" t="s">
        <v>23</v>
      </c>
      <c r="F43" s="12">
        <v>278</v>
      </c>
      <c r="G43" s="12">
        <v>280</v>
      </c>
      <c r="H43" s="12">
        <v>274</v>
      </c>
      <c r="I43" s="12">
        <v>279</v>
      </c>
      <c r="J43" s="12">
        <v>276</v>
      </c>
      <c r="K43" s="12">
        <v>270</v>
      </c>
      <c r="L43" s="12">
        <v>275</v>
      </c>
      <c r="M43" s="12">
        <v>278</v>
      </c>
      <c r="N43" s="12"/>
      <c r="O43" s="12">
        <f t="shared" si="6"/>
        <v>2210</v>
      </c>
      <c r="P43" s="12">
        <f t="shared" si="7"/>
        <v>8</v>
      </c>
      <c r="Q43" s="12">
        <f>O43-SMALL(F43:N43,1)-SMALL(F43:N43,2)</f>
        <v>1666</v>
      </c>
    </row>
    <row r="44" spans="1:17" ht="12.75" customHeight="1">
      <c r="A44" s="1">
        <v>5</v>
      </c>
      <c r="B44" s="1" t="s">
        <v>8</v>
      </c>
      <c r="C44" s="14" t="s">
        <v>57</v>
      </c>
      <c r="D44" s="1" t="s">
        <v>47</v>
      </c>
      <c r="E44" s="1" t="s">
        <v>23</v>
      </c>
      <c r="F44" s="12">
        <v>272</v>
      </c>
      <c r="G44" s="12">
        <v>277</v>
      </c>
      <c r="H44" s="12"/>
      <c r="I44" s="12"/>
      <c r="J44" s="12">
        <v>264</v>
      </c>
      <c r="K44" s="12">
        <v>264</v>
      </c>
      <c r="L44" s="12">
        <v>258</v>
      </c>
      <c r="M44" s="12"/>
      <c r="N44" s="12">
        <v>256</v>
      </c>
      <c r="O44" s="12">
        <f t="shared" si="6"/>
        <v>1591</v>
      </c>
      <c r="P44" s="12">
        <f t="shared" si="7"/>
        <v>6</v>
      </c>
      <c r="Q44" s="12">
        <f>O44</f>
        <v>1591</v>
      </c>
    </row>
    <row r="45" spans="1:17" ht="12.75" customHeight="1">
      <c r="A45" s="1">
        <v>6</v>
      </c>
      <c r="B45" s="1" t="s">
        <v>58</v>
      </c>
      <c r="C45" s="8" t="s">
        <v>59</v>
      </c>
      <c r="D45" s="1" t="s">
        <v>47</v>
      </c>
      <c r="E45" s="1" t="s">
        <v>23</v>
      </c>
      <c r="F45" s="12">
        <v>268</v>
      </c>
      <c r="G45" s="12">
        <v>268</v>
      </c>
      <c r="H45" s="12">
        <v>260</v>
      </c>
      <c r="I45" s="12"/>
      <c r="J45" s="12">
        <v>276</v>
      </c>
      <c r="K45" s="12"/>
      <c r="L45" s="12">
        <v>263</v>
      </c>
      <c r="M45" s="12">
        <v>253</v>
      </c>
      <c r="N45" s="12">
        <v>239</v>
      </c>
      <c r="O45" s="12">
        <f t="shared" si="6"/>
        <v>1827</v>
      </c>
      <c r="P45" s="12">
        <f t="shared" si="7"/>
        <v>7</v>
      </c>
      <c r="Q45" s="12">
        <f>O45-SMALL(F45:N45,1)</f>
        <v>1588</v>
      </c>
    </row>
    <row r="46" spans="1:17" ht="12.75" customHeight="1">
      <c r="A46" s="1">
        <v>7</v>
      </c>
      <c r="B46" s="1" t="s">
        <v>12</v>
      </c>
      <c r="C46" s="2" t="s">
        <v>60</v>
      </c>
      <c r="D46" s="1" t="s">
        <v>47</v>
      </c>
      <c r="E46" s="1" t="s">
        <v>23</v>
      </c>
      <c r="F46" s="12">
        <v>264</v>
      </c>
      <c r="G46" s="12"/>
      <c r="H46" s="12">
        <v>261</v>
      </c>
      <c r="I46" s="12">
        <v>256</v>
      </c>
      <c r="J46" s="12">
        <v>259</v>
      </c>
      <c r="K46" s="12"/>
      <c r="L46" s="12"/>
      <c r="M46" s="12">
        <v>266</v>
      </c>
      <c r="N46" s="12">
        <v>273</v>
      </c>
      <c r="O46" s="12">
        <f t="shared" si="6"/>
        <v>1579</v>
      </c>
      <c r="P46" s="12">
        <f t="shared" si="7"/>
        <v>6</v>
      </c>
      <c r="Q46" s="12">
        <f>O46</f>
        <v>1579</v>
      </c>
    </row>
    <row r="47" spans="1:17" ht="12.75" customHeight="1">
      <c r="A47" s="1">
        <v>8</v>
      </c>
      <c r="B47" s="1" t="s">
        <v>12</v>
      </c>
      <c r="C47" s="8" t="s">
        <v>61</v>
      </c>
      <c r="D47" s="1" t="s">
        <v>47</v>
      </c>
      <c r="E47" s="1" t="s">
        <v>23</v>
      </c>
      <c r="F47" s="12">
        <v>244</v>
      </c>
      <c r="G47" s="12"/>
      <c r="H47" s="12">
        <v>264</v>
      </c>
      <c r="I47" s="12">
        <v>250</v>
      </c>
      <c r="J47" s="12">
        <v>258</v>
      </c>
      <c r="K47" s="12">
        <v>246</v>
      </c>
      <c r="L47" s="12">
        <v>253</v>
      </c>
      <c r="M47" s="12">
        <v>256</v>
      </c>
      <c r="N47" s="12">
        <v>257</v>
      </c>
      <c r="O47" s="12">
        <f t="shared" si="6"/>
        <v>2028</v>
      </c>
      <c r="P47" s="12">
        <f t="shared" si="7"/>
        <v>8</v>
      </c>
      <c r="Q47" s="12">
        <f>O47-SMALL(F47:N47,1)-SMALL(F47:N47,2)</f>
        <v>1538</v>
      </c>
    </row>
    <row r="48" spans="1:17" ht="12.75" customHeight="1">
      <c r="A48" s="1">
        <v>9</v>
      </c>
      <c r="B48" s="1" t="s">
        <v>37</v>
      </c>
      <c r="C48" s="8" t="s">
        <v>62</v>
      </c>
      <c r="D48" s="1" t="s">
        <v>47</v>
      </c>
      <c r="E48" s="1" t="s">
        <v>23</v>
      </c>
      <c r="F48" s="12">
        <v>224</v>
      </c>
      <c r="G48" s="12">
        <v>255</v>
      </c>
      <c r="H48" s="12"/>
      <c r="I48" s="12">
        <v>228</v>
      </c>
      <c r="J48" s="12">
        <v>230</v>
      </c>
      <c r="K48" s="12">
        <v>257</v>
      </c>
      <c r="L48" s="12">
        <v>195</v>
      </c>
      <c r="M48" s="12">
        <v>258</v>
      </c>
      <c r="N48" s="12"/>
      <c r="O48" s="12">
        <f t="shared" si="6"/>
        <v>1647</v>
      </c>
      <c r="P48" s="12">
        <f t="shared" si="7"/>
        <v>7</v>
      </c>
      <c r="Q48" s="12">
        <f>O48-SMALL(F48:N48,1)</f>
        <v>1452</v>
      </c>
    </row>
    <row r="49" spans="3:17" ht="12.75" customHeight="1">
      <c r="C49" s="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 customHeight="1">
      <c r="A50" s="5">
        <v>1</v>
      </c>
      <c r="B50" s="5" t="s">
        <v>9</v>
      </c>
      <c r="C50" s="6" t="s">
        <v>63</v>
      </c>
      <c r="D50" s="1" t="s">
        <v>64</v>
      </c>
      <c r="E50" s="1" t="s">
        <v>18</v>
      </c>
      <c r="F50" s="12">
        <v>218</v>
      </c>
      <c r="G50" s="12">
        <v>174</v>
      </c>
      <c r="H50" s="12">
        <v>204</v>
      </c>
      <c r="I50" s="12"/>
      <c r="J50" s="12">
        <v>210</v>
      </c>
      <c r="K50" s="12">
        <v>182</v>
      </c>
      <c r="L50" s="12"/>
      <c r="M50" s="12">
        <v>195</v>
      </c>
      <c r="N50" s="12">
        <v>179</v>
      </c>
      <c r="O50" s="12">
        <f>SUM(F50:N50)</f>
        <v>1362</v>
      </c>
      <c r="P50" s="12">
        <f>COUNT(F50:N50)</f>
        <v>7</v>
      </c>
      <c r="Q50" s="12">
        <f>O50-SMALL(F50:N50,1)</f>
        <v>1188</v>
      </c>
    </row>
    <row r="51" spans="1:17" ht="12.75" customHeight="1">
      <c r="A51" s="5">
        <v>2</v>
      </c>
      <c r="B51" s="5" t="s">
        <v>9</v>
      </c>
      <c r="C51" s="6" t="s">
        <v>65</v>
      </c>
      <c r="D51" s="1" t="s">
        <v>64</v>
      </c>
      <c r="E51" s="1" t="s">
        <v>18</v>
      </c>
      <c r="F51" s="12">
        <v>158</v>
      </c>
      <c r="G51" s="12">
        <v>185</v>
      </c>
      <c r="H51" s="12">
        <v>191</v>
      </c>
      <c r="I51" s="12">
        <v>201</v>
      </c>
      <c r="J51" s="12">
        <v>172</v>
      </c>
      <c r="K51" s="12">
        <v>166</v>
      </c>
      <c r="L51" s="12">
        <v>195</v>
      </c>
      <c r="M51" s="12"/>
      <c r="N51" s="12">
        <v>217</v>
      </c>
      <c r="O51" s="12">
        <f>SUM(F51:N51)</f>
        <v>1485</v>
      </c>
      <c r="P51" s="12">
        <f>COUNT(F51:N51)</f>
        <v>8</v>
      </c>
      <c r="Q51" s="12">
        <f>O51-SMALL(F51:N51,1)-SMALL(F51:N51,2)</f>
        <v>1161</v>
      </c>
    </row>
    <row r="52" spans="1:17" ht="12.75" customHeight="1">
      <c r="A52" s="5">
        <v>3</v>
      </c>
      <c r="B52" s="5" t="s">
        <v>12</v>
      </c>
      <c r="C52" s="6" t="s">
        <v>66</v>
      </c>
      <c r="D52" s="1" t="s">
        <v>64</v>
      </c>
      <c r="E52" s="1" t="s">
        <v>18</v>
      </c>
      <c r="F52" s="12">
        <v>185</v>
      </c>
      <c r="G52" s="12"/>
      <c r="H52" s="12">
        <v>197</v>
      </c>
      <c r="I52" s="12"/>
      <c r="J52" s="12">
        <v>189</v>
      </c>
      <c r="K52" s="12">
        <v>172</v>
      </c>
      <c r="L52" s="12">
        <v>177</v>
      </c>
      <c r="M52" s="12"/>
      <c r="N52" s="12">
        <v>173</v>
      </c>
      <c r="O52" s="12">
        <f>SUM(F52:N52)</f>
        <v>1093</v>
      </c>
      <c r="P52" s="12">
        <f>COUNT(F52:N52)</f>
        <v>6</v>
      </c>
      <c r="Q52" s="12">
        <f>O52</f>
        <v>1093</v>
      </c>
    </row>
    <row r="53" spans="6:17" ht="12.75" customHeight="1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2.75" customHeight="1">
      <c r="A54" s="5">
        <v>1</v>
      </c>
      <c r="B54" s="5" t="s">
        <v>67</v>
      </c>
      <c r="C54" s="6" t="s">
        <v>68</v>
      </c>
      <c r="D54" s="1" t="s">
        <v>64</v>
      </c>
      <c r="E54" s="1" t="s">
        <v>23</v>
      </c>
      <c r="F54" s="12">
        <v>273</v>
      </c>
      <c r="G54" s="12">
        <v>278</v>
      </c>
      <c r="H54" s="12">
        <v>271</v>
      </c>
      <c r="I54" s="12">
        <v>272</v>
      </c>
      <c r="J54" s="12">
        <v>277</v>
      </c>
      <c r="K54" s="12">
        <v>261</v>
      </c>
      <c r="L54" s="12">
        <v>259</v>
      </c>
      <c r="M54" s="12">
        <v>270</v>
      </c>
      <c r="N54" s="12">
        <v>262</v>
      </c>
      <c r="O54" s="12">
        <f aca="true" t="shared" si="8" ref="O54:O62">SUM(F54:N54)</f>
        <v>2423</v>
      </c>
      <c r="P54" s="12">
        <f aca="true" t="shared" si="9" ref="P54:P62">COUNT(F54:N54)</f>
        <v>9</v>
      </c>
      <c r="Q54" s="12">
        <f>O54-SMALL(F54:N54,1)-SMALL(F54:N54,2)-SMALL(F54:N54,3)</f>
        <v>1641</v>
      </c>
    </row>
    <row r="55" spans="1:17" ht="12.75" customHeight="1">
      <c r="A55" s="5">
        <v>2</v>
      </c>
      <c r="B55" s="5" t="s">
        <v>69</v>
      </c>
      <c r="C55" s="4" t="s">
        <v>70</v>
      </c>
      <c r="D55" s="1" t="s">
        <v>64</v>
      </c>
      <c r="E55" s="1" t="s">
        <v>23</v>
      </c>
      <c r="F55" s="12">
        <v>266</v>
      </c>
      <c r="G55" s="12">
        <v>251</v>
      </c>
      <c r="H55" s="12">
        <v>269</v>
      </c>
      <c r="I55" s="12"/>
      <c r="J55" s="12">
        <v>267</v>
      </c>
      <c r="K55" s="12">
        <v>248</v>
      </c>
      <c r="L55" s="12">
        <v>261</v>
      </c>
      <c r="M55" s="12">
        <v>262</v>
      </c>
      <c r="N55" s="12">
        <v>263</v>
      </c>
      <c r="O55" s="12">
        <f t="shared" si="8"/>
        <v>2087</v>
      </c>
      <c r="P55" s="12">
        <f t="shared" si="9"/>
        <v>8</v>
      </c>
      <c r="Q55" s="12">
        <f>O55-SMALL(F55:N55,1)-SMALL(F55:N55,2)</f>
        <v>1588</v>
      </c>
    </row>
    <row r="56" spans="1:17" ht="12.75" customHeight="1">
      <c r="A56" s="5">
        <v>3</v>
      </c>
      <c r="B56" s="5" t="s">
        <v>37</v>
      </c>
      <c r="C56" s="4" t="s">
        <v>71</v>
      </c>
      <c r="D56" s="1" t="s">
        <v>64</v>
      </c>
      <c r="E56" s="1" t="s">
        <v>23</v>
      </c>
      <c r="F56" s="12">
        <v>262</v>
      </c>
      <c r="G56" s="12">
        <v>265</v>
      </c>
      <c r="H56" s="12"/>
      <c r="I56" s="12">
        <v>257</v>
      </c>
      <c r="J56" s="12">
        <v>257</v>
      </c>
      <c r="K56" s="12">
        <v>271</v>
      </c>
      <c r="L56" s="12">
        <v>247</v>
      </c>
      <c r="M56" s="12">
        <v>251</v>
      </c>
      <c r="N56" s="12"/>
      <c r="O56" s="12">
        <f t="shared" si="8"/>
        <v>1810</v>
      </c>
      <c r="P56" s="12">
        <f t="shared" si="9"/>
        <v>7</v>
      </c>
      <c r="Q56" s="12">
        <f>O56-SMALL(F56:N56,1)</f>
        <v>1563</v>
      </c>
    </row>
    <row r="57" spans="1:17" ht="12.75" customHeight="1">
      <c r="A57" s="1">
        <v>4</v>
      </c>
      <c r="B57" s="1" t="s">
        <v>8</v>
      </c>
      <c r="C57" s="14" t="s">
        <v>72</v>
      </c>
      <c r="D57" s="1" t="s">
        <v>64</v>
      </c>
      <c r="E57" s="1" t="s">
        <v>23</v>
      </c>
      <c r="F57" s="12">
        <v>253</v>
      </c>
      <c r="G57" s="12">
        <v>257</v>
      </c>
      <c r="H57" s="12">
        <v>254</v>
      </c>
      <c r="I57" s="12">
        <v>256</v>
      </c>
      <c r="J57" s="12">
        <v>265</v>
      </c>
      <c r="K57" s="12"/>
      <c r="L57" s="12">
        <v>236</v>
      </c>
      <c r="M57" s="12">
        <v>238</v>
      </c>
      <c r="N57" s="12"/>
      <c r="O57" s="12">
        <f t="shared" si="8"/>
        <v>1759</v>
      </c>
      <c r="P57" s="12">
        <f t="shared" si="9"/>
        <v>7</v>
      </c>
      <c r="Q57" s="12">
        <f>O57-SMALL(F57:N57,1)</f>
        <v>1523</v>
      </c>
    </row>
    <row r="58" spans="1:17" ht="12.75" customHeight="1">
      <c r="A58" s="1">
        <v>5</v>
      </c>
      <c r="B58" s="1" t="s">
        <v>73</v>
      </c>
      <c r="C58" s="2" t="s">
        <v>74</v>
      </c>
      <c r="D58" s="1" t="s">
        <v>64</v>
      </c>
      <c r="E58" s="1" t="s">
        <v>23</v>
      </c>
      <c r="F58" s="12">
        <v>255</v>
      </c>
      <c r="G58" s="12">
        <v>252</v>
      </c>
      <c r="H58" s="12">
        <v>243</v>
      </c>
      <c r="I58" s="12">
        <v>264</v>
      </c>
      <c r="J58" s="12"/>
      <c r="K58" s="12">
        <v>246</v>
      </c>
      <c r="L58" s="12">
        <v>248</v>
      </c>
      <c r="M58" s="12">
        <v>232</v>
      </c>
      <c r="N58" s="12">
        <v>215</v>
      </c>
      <c r="O58" s="12">
        <f t="shared" si="8"/>
        <v>1955</v>
      </c>
      <c r="P58" s="12">
        <f t="shared" si="9"/>
        <v>8</v>
      </c>
      <c r="Q58" s="12">
        <f>O58-SMALL(F58:N58,1)-SMALL(F58:N58,2)</f>
        <v>1508</v>
      </c>
    </row>
    <row r="59" spans="1:17" ht="12.75" customHeight="1">
      <c r="A59" s="1">
        <v>6</v>
      </c>
      <c r="B59" s="1" t="s">
        <v>73</v>
      </c>
      <c r="C59" s="2" t="s">
        <v>75</v>
      </c>
      <c r="D59" s="1" t="s">
        <v>64</v>
      </c>
      <c r="E59" s="1" t="s">
        <v>23</v>
      </c>
      <c r="F59" s="12">
        <v>246</v>
      </c>
      <c r="G59" s="12">
        <v>46</v>
      </c>
      <c r="H59" s="12">
        <v>236</v>
      </c>
      <c r="I59" s="12">
        <v>251</v>
      </c>
      <c r="J59" s="12"/>
      <c r="K59" s="12">
        <v>261</v>
      </c>
      <c r="L59" s="12">
        <v>227</v>
      </c>
      <c r="M59" s="12">
        <v>257</v>
      </c>
      <c r="N59" s="12">
        <v>222</v>
      </c>
      <c r="O59" s="12">
        <f t="shared" si="8"/>
        <v>1746</v>
      </c>
      <c r="P59" s="12">
        <f t="shared" si="9"/>
        <v>8</v>
      </c>
      <c r="Q59" s="12">
        <f>O59-SMALL(F59:N59,1)-SMALL(F59:N59,2)</f>
        <v>1478</v>
      </c>
    </row>
    <row r="60" spans="1:17" ht="12.75" customHeight="1">
      <c r="A60" s="1">
        <v>7</v>
      </c>
      <c r="B60" s="1" t="s">
        <v>8</v>
      </c>
      <c r="C60" s="2" t="s">
        <v>76</v>
      </c>
      <c r="D60" s="1" t="s">
        <v>64</v>
      </c>
      <c r="E60" s="1" t="s">
        <v>23</v>
      </c>
      <c r="F60" s="12">
        <v>239</v>
      </c>
      <c r="G60" s="12">
        <v>264</v>
      </c>
      <c r="H60" s="12"/>
      <c r="I60" s="12"/>
      <c r="J60" s="12"/>
      <c r="K60" s="12">
        <v>261</v>
      </c>
      <c r="L60" s="12">
        <v>235</v>
      </c>
      <c r="M60" s="12">
        <v>238</v>
      </c>
      <c r="N60" s="12">
        <v>239</v>
      </c>
      <c r="O60" s="12">
        <f t="shared" si="8"/>
        <v>1476</v>
      </c>
      <c r="P60" s="12">
        <f t="shared" si="9"/>
        <v>6</v>
      </c>
      <c r="Q60" s="12">
        <f>O60</f>
        <v>1476</v>
      </c>
    </row>
    <row r="61" spans="1:17" ht="12.75" customHeight="1">
      <c r="A61" s="1">
        <v>8</v>
      </c>
      <c r="B61" s="1" t="s">
        <v>9</v>
      </c>
      <c r="C61" s="2" t="s">
        <v>77</v>
      </c>
      <c r="D61" s="1" t="s">
        <v>64</v>
      </c>
      <c r="E61" s="1" t="s">
        <v>23</v>
      </c>
      <c r="F61" s="12">
        <v>230</v>
      </c>
      <c r="G61" s="12">
        <v>226</v>
      </c>
      <c r="H61" s="12">
        <v>249</v>
      </c>
      <c r="I61" s="12">
        <v>230</v>
      </c>
      <c r="J61" s="12">
        <v>223</v>
      </c>
      <c r="K61" s="12">
        <v>227</v>
      </c>
      <c r="L61" s="12">
        <v>226</v>
      </c>
      <c r="M61" s="12">
        <v>215</v>
      </c>
      <c r="N61" s="12">
        <v>232</v>
      </c>
      <c r="O61" s="12">
        <f t="shared" si="8"/>
        <v>2058</v>
      </c>
      <c r="P61" s="12">
        <f t="shared" si="9"/>
        <v>9</v>
      </c>
      <c r="Q61" s="12">
        <f>O61-SMALL(F61:N61,1)-SMALL(F61:N61,2)-SMALL(F61:N61,3)</f>
        <v>1394</v>
      </c>
    </row>
    <row r="62" spans="1:17" ht="12.75" customHeight="1">
      <c r="A62" s="1">
        <v>9</v>
      </c>
      <c r="B62" s="1" t="s">
        <v>73</v>
      </c>
      <c r="C62" s="8" t="s">
        <v>78</v>
      </c>
      <c r="D62" s="1" t="s">
        <v>64</v>
      </c>
      <c r="E62" s="1" t="s">
        <v>23</v>
      </c>
      <c r="F62" s="12">
        <v>221</v>
      </c>
      <c r="G62" s="12">
        <v>226</v>
      </c>
      <c r="H62" s="12">
        <v>175</v>
      </c>
      <c r="I62" s="12">
        <v>241</v>
      </c>
      <c r="J62" s="12">
        <v>234</v>
      </c>
      <c r="K62" s="12">
        <v>231</v>
      </c>
      <c r="L62" s="12">
        <v>195</v>
      </c>
      <c r="M62" s="12">
        <v>219</v>
      </c>
      <c r="N62" s="12">
        <v>208</v>
      </c>
      <c r="O62" s="12">
        <f t="shared" si="8"/>
        <v>1950</v>
      </c>
      <c r="P62" s="12">
        <f t="shared" si="9"/>
        <v>9</v>
      </c>
      <c r="Q62" s="12">
        <f>O62-SMALL(F62:N62,1)-SMALL(F62:N62,2)-SMALL(F62:N62,3)</f>
        <v>1372</v>
      </c>
    </row>
    <row r="63" spans="6:17" ht="12.75" customHeight="1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3:17" ht="12.75" customHeight="1">
      <c r="C64" s="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3:17" ht="12.75" customHeight="1">
      <c r="C65" s="1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6:17" ht="12.75" customHeight="1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3:17" ht="12.75" customHeight="1">
      <c r="C67" s="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3:17" ht="12.75" customHeight="1">
      <c r="C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6:17" ht="12.75" customHeight="1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3:17" ht="12.75" customHeight="1">
      <c r="C70" s="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3:17" ht="12.75" customHeight="1">
      <c r="C71" s="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6:17" ht="12.75" customHeight="1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2.75" customHeight="1">
      <c r="B73" s="15"/>
      <c r="C73" s="18"/>
      <c r="D73" s="15"/>
      <c r="E73" s="15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57421875" style="1" customWidth="1"/>
    <col min="2" max="2" width="5.140625" style="1" customWidth="1"/>
    <col min="3" max="3" width="22.00390625" style="2" customWidth="1"/>
    <col min="4" max="5" width="5.140625" style="1" customWidth="1"/>
    <col min="6" max="14" width="5.140625" style="3" customWidth="1"/>
    <col min="15" max="15" width="7.00390625" style="3" customWidth="1"/>
    <col min="16" max="16" width="5.140625" style="3" customWidth="1"/>
    <col min="17" max="17" width="4.7109375" style="21" customWidth="1"/>
    <col min="18" max="144" width="9.140625" style="3" customWidth="1"/>
    <col min="145" max="16384" width="11.57421875" style="3" customWidth="1"/>
  </cols>
  <sheetData>
    <row r="1" spans="1:10" ht="12.75">
      <c r="A1" s="4" t="s">
        <v>79</v>
      </c>
      <c r="B1" s="5"/>
      <c r="C1" s="6"/>
      <c r="D1" s="5"/>
      <c r="E1" s="5"/>
      <c r="F1" s="7"/>
      <c r="G1" s="7"/>
      <c r="H1" s="7"/>
      <c r="I1" s="7"/>
      <c r="J1" s="7"/>
    </row>
    <row r="2" spans="1:10" ht="12.75">
      <c r="A2" s="19" t="s">
        <v>80</v>
      </c>
      <c r="B2" s="5"/>
      <c r="C2" s="6"/>
      <c r="D2" s="5"/>
      <c r="E2" s="5"/>
      <c r="F2" s="7"/>
      <c r="G2" s="7"/>
      <c r="H2" s="7"/>
      <c r="I2" s="7"/>
      <c r="J2" s="7"/>
    </row>
    <row r="3" ht="12.75">
      <c r="A3" s="8"/>
    </row>
    <row r="4" spans="1:17" s="11" customFormat="1" ht="12.75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10</v>
      </c>
      <c r="L4" s="9" t="s">
        <v>12</v>
      </c>
      <c r="M4" s="9" t="s">
        <v>12</v>
      </c>
      <c r="N4" s="9" t="s">
        <v>9</v>
      </c>
      <c r="O4" s="9" t="s">
        <v>13</v>
      </c>
      <c r="P4" s="9" t="s">
        <v>14</v>
      </c>
      <c r="Q4" s="21"/>
    </row>
    <row r="5" spans="1:17" ht="12.75" customHeight="1">
      <c r="A5" s="5">
        <v>1</v>
      </c>
      <c r="B5" s="1" t="s">
        <v>9</v>
      </c>
      <c r="C5" s="2" t="s">
        <v>19</v>
      </c>
      <c r="D5" s="1" t="s">
        <v>17</v>
      </c>
      <c r="E5" s="1" t="s">
        <v>18</v>
      </c>
      <c r="F5" s="12">
        <v>256</v>
      </c>
      <c r="G5" s="12">
        <v>257</v>
      </c>
      <c r="H5" s="12">
        <v>260</v>
      </c>
      <c r="I5" s="12">
        <v>257</v>
      </c>
      <c r="J5" s="12"/>
      <c r="K5" s="12">
        <v>247</v>
      </c>
      <c r="L5" s="12">
        <v>251</v>
      </c>
      <c r="M5" s="12">
        <v>254</v>
      </c>
      <c r="N5" s="12">
        <v>261</v>
      </c>
      <c r="O5" s="12">
        <f>SUM(F5:N5)</f>
        <v>2043</v>
      </c>
      <c r="P5" s="12">
        <f>COUNT(F5:N5)</f>
        <v>8</v>
      </c>
      <c r="Q5" s="21" t="s">
        <v>105</v>
      </c>
    </row>
    <row r="6" spans="1:17" ht="12.75" customHeight="1">
      <c r="A6" s="5">
        <v>2</v>
      </c>
      <c r="B6" s="1" t="s">
        <v>9</v>
      </c>
      <c r="C6" s="2" t="s">
        <v>16</v>
      </c>
      <c r="D6" s="1" t="s">
        <v>17</v>
      </c>
      <c r="E6" s="1" t="s">
        <v>18</v>
      </c>
      <c r="F6" s="12">
        <v>248</v>
      </c>
      <c r="G6" s="12">
        <v>249</v>
      </c>
      <c r="H6" s="12">
        <v>248</v>
      </c>
      <c r="I6" s="12">
        <v>259</v>
      </c>
      <c r="J6" s="12"/>
      <c r="K6" s="12">
        <v>268</v>
      </c>
      <c r="L6" s="12">
        <v>261</v>
      </c>
      <c r="M6" s="12"/>
      <c r="N6" s="12">
        <v>265</v>
      </c>
      <c r="O6" s="12">
        <f>SUM(F6:N6)</f>
        <v>1798</v>
      </c>
      <c r="P6" s="12">
        <f>COUNT(F6:N6)</f>
        <v>7</v>
      </c>
      <c r="Q6" s="21" t="s">
        <v>105</v>
      </c>
    </row>
    <row r="7" spans="1:17" ht="12.75" customHeight="1">
      <c r="A7" s="5">
        <v>3</v>
      </c>
      <c r="B7" s="1" t="s">
        <v>7</v>
      </c>
      <c r="C7" s="14" t="s">
        <v>20</v>
      </c>
      <c r="D7" s="1" t="s">
        <v>17</v>
      </c>
      <c r="E7" s="1" t="s">
        <v>18</v>
      </c>
      <c r="F7" s="12">
        <v>224</v>
      </c>
      <c r="G7" s="12">
        <v>208</v>
      </c>
      <c r="H7" s="12"/>
      <c r="I7" s="12">
        <v>238</v>
      </c>
      <c r="J7" s="12">
        <v>246</v>
      </c>
      <c r="K7" s="12">
        <v>231</v>
      </c>
      <c r="L7" s="12"/>
      <c r="M7" s="12">
        <v>250</v>
      </c>
      <c r="N7" s="12"/>
      <c r="O7" s="12">
        <f>SUM(F7:N7)</f>
        <v>1397</v>
      </c>
      <c r="P7" s="12">
        <f>COUNT(F7:N7)</f>
        <v>6</v>
      </c>
      <c r="Q7" s="21" t="s">
        <v>105</v>
      </c>
    </row>
    <row r="8" spans="1:17" ht="12.75" customHeight="1">
      <c r="A8" s="5">
        <v>4</v>
      </c>
      <c r="B8" s="1" t="s">
        <v>7</v>
      </c>
      <c r="C8" s="14" t="s">
        <v>81</v>
      </c>
      <c r="D8" s="1" t="s">
        <v>17</v>
      </c>
      <c r="E8" s="1" t="s">
        <v>18</v>
      </c>
      <c r="F8" s="12"/>
      <c r="G8" s="12"/>
      <c r="H8" s="12">
        <v>276</v>
      </c>
      <c r="I8" s="12">
        <v>255</v>
      </c>
      <c r="J8" s="12">
        <v>274</v>
      </c>
      <c r="K8" s="12">
        <v>270</v>
      </c>
      <c r="L8" s="12">
        <v>258</v>
      </c>
      <c r="M8" s="12"/>
      <c r="N8" s="12"/>
      <c r="O8" s="12">
        <f>SUM(F8:N8)</f>
        <v>1333</v>
      </c>
      <c r="P8" s="12">
        <f>COUNT(F8:N8)</f>
        <v>5</v>
      </c>
      <c r="Q8" s="21" t="s">
        <v>105</v>
      </c>
    </row>
    <row r="9" spans="1:17" ht="12.75" customHeight="1">
      <c r="A9" s="5">
        <v>5</v>
      </c>
      <c r="B9" s="1" t="s">
        <v>8</v>
      </c>
      <c r="C9" s="14" t="s">
        <v>21</v>
      </c>
      <c r="D9" s="1" t="s">
        <v>17</v>
      </c>
      <c r="E9" s="1" t="s">
        <v>18</v>
      </c>
      <c r="F9" s="12">
        <v>178</v>
      </c>
      <c r="G9" s="12">
        <v>155</v>
      </c>
      <c r="H9" s="12">
        <v>191</v>
      </c>
      <c r="I9" s="12">
        <v>149</v>
      </c>
      <c r="J9" s="12">
        <v>186</v>
      </c>
      <c r="K9" s="12">
        <v>188</v>
      </c>
      <c r="L9" s="12">
        <v>185</v>
      </c>
      <c r="M9" s="12"/>
      <c r="N9" s="12"/>
      <c r="O9" s="12">
        <f>SUM(F9:N9)</f>
        <v>1232</v>
      </c>
      <c r="P9" s="12">
        <f>COUNT(F9:N9)</f>
        <v>7</v>
      </c>
      <c r="Q9" s="21" t="s">
        <v>105</v>
      </c>
    </row>
    <row r="10" spans="3:16" ht="12.75" customHeight="1">
      <c r="C10" s="1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ht="12.75" customHeight="1">
      <c r="A11" s="5">
        <v>1</v>
      </c>
      <c r="B11" s="1" t="s">
        <v>7</v>
      </c>
      <c r="C11" s="14" t="s">
        <v>22</v>
      </c>
      <c r="D11" s="1" t="s">
        <v>17</v>
      </c>
      <c r="E11" s="1" t="s">
        <v>23</v>
      </c>
      <c r="F11" s="12">
        <v>296</v>
      </c>
      <c r="G11" s="12">
        <v>295</v>
      </c>
      <c r="H11" s="12">
        <v>299</v>
      </c>
      <c r="I11" s="12">
        <v>298</v>
      </c>
      <c r="J11" s="12">
        <v>294</v>
      </c>
      <c r="K11" s="12">
        <v>298</v>
      </c>
      <c r="L11" s="12">
        <v>295</v>
      </c>
      <c r="M11" s="12">
        <v>292</v>
      </c>
      <c r="N11" s="12">
        <v>297</v>
      </c>
      <c r="O11" s="12">
        <f aca="true" t="shared" si="0" ref="O11:O16">SUM(F11:N11)</f>
        <v>2664</v>
      </c>
      <c r="P11" s="12">
        <f aca="true" t="shared" si="1" ref="P11:P16">COUNT(F11:N11)</f>
        <v>9</v>
      </c>
      <c r="Q11" s="21" t="s">
        <v>105</v>
      </c>
    </row>
    <row r="12" spans="1:17" ht="12.75" customHeight="1">
      <c r="A12" s="5">
        <v>2</v>
      </c>
      <c r="B12" s="1" t="s">
        <v>24</v>
      </c>
      <c r="C12" s="8" t="s">
        <v>25</v>
      </c>
      <c r="D12" s="1" t="s">
        <v>17</v>
      </c>
      <c r="E12" s="1" t="s">
        <v>23</v>
      </c>
      <c r="F12" s="12">
        <v>286</v>
      </c>
      <c r="G12" s="12">
        <v>280</v>
      </c>
      <c r="H12" s="12">
        <v>282</v>
      </c>
      <c r="I12" s="12">
        <v>284</v>
      </c>
      <c r="J12" s="12">
        <v>286</v>
      </c>
      <c r="K12" s="12">
        <v>284</v>
      </c>
      <c r="L12" s="12">
        <v>283</v>
      </c>
      <c r="M12" s="12">
        <v>286</v>
      </c>
      <c r="N12" s="12">
        <v>289</v>
      </c>
      <c r="O12" s="12">
        <f t="shared" si="0"/>
        <v>2560</v>
      </c>
      <c r="P12" s="12">
        <f t="shared" si="1"/>
        <v>9</v>
      </c>
      <c r="Q12" s="21" t="s">
        <v>105</v>
      </c>
    </row>
    <row r="13" spans="1:16" ht="12.75" customHeight="1">
      <c r="A13" s="5">
        <v>3</v>
      </c>
      <c r="B13" s="1" t="s">
        <v>12</v>
      </c>
      <c r="C13" s="2" t="s">
        <v>27</v>
      </c>
      <c r="D13" s="1" t="s">
        <v>17</v>
      </c>
      <c r="E13" s="1" t="s">
        <v>23</v>
      </c>
      <c r="F13" s="12"/>
      <c r="G13" s="12">
        <v>223</v>
      </c>
      <c r="H13" s="12">
        <v>224</v>
      </c>
      <c r="I13" s="12"/>
      <c r="J13" s="12">
        <v>260</v>
      </c>
      <c r="K13" s="12">
        <v>261</v>
      </c>
      <c r="L13" s="12">
        <v>245</v>
      </c>
      <c r="M13" s="12">
        <v>246</v>
      </c>
      <c r="N13" s="12">
        <v>247</v>
      </c>
      <c r="O13" s="12">
        <f t="shared" si="0"/>
        <v>1706</v>
      </c>
      <c r="P13" s="12">
        <f t="shared" si="1"/>
        <v>7</v>
      </c>
    </row>
    <row r="14" spans="1:17" ht="12.75" customHeight="1">
      <c r="A14" s="5">
        <v>4</v>
      </c>
      <c r="B14" s="1" t="s">
        <v>8</v>
      </c>
      <c r="C14" s="14" t="s">
        <v>26</v>
      </c>
      <c r="D14" s="1" t="s">
        <v>17</v>
      </c>
      <c r="E14" s="1" t="s">
        <v>23</v>
      </c>
      <c r="F14" s="12"/>
      <c r="G14" s="12"/>
      <c r="H14" s="12">
        <v>272</v>
      </c>
      <c r="I14" s="12">
        <v>273</v>
      </c>
      <c r="J14" s="12">
        <v>271</v>
      </c>
      <c r="K14" s="12"/>
      <c r="L14" s="12">
        <v>278</v>
      </c>
      <c r="M14" s="12">
        <v>265</v>
      </c>
      <c r="N14" s="12">
        <v>262</v>
      </c>
      <c r="O14" s="12">
        <f t="shared" si="0"/>
        <v>1621</v>
      </c>
      <c r="P14" s="12">
        <f t="shared" si="1"/>
        <v>6</v>
      </c>
      <c r="Q14" s="21" t="s">
        <v>105</v>
      </c>
    </row>
    <row r="15" spans="1:17" ht="12.75" customHeight="1">
      <c r="A15" s="5">
        <v>5</v>
      </c>
      <c r="B15" s="1" t="s">
        <v>82</v>
      </c>
      <c r="C15" s="2" t="s">
        <v>83</v>
      </c>
      <c r="D15" s="1" t="s">
        <v>17</v>
      </c>
      <c r="E15" s="1" t="s">
        <v>23</v>
      </c>
      <c r="F15" s="12">
        <v>244</v>
      </c>
      <c r="G15" s="12">
        <v>244</v>
      </c>
      <c r="H15" s="12"/>
      <c r="I15" s="12"/>
      <c r="J15" s="12">
        <v>246</v>
      </c>
      <c r="K15" s="12"/>
      <c r="L15" s="12"/>
      <c r="M15" s="12">
        <v>246</v>
      </c>
      <c r="N15" s="12"/>
      <c r="O15" s="12">
        <f t="shared" si="0"/>
        <v>980</v>
      </c>
      <c r="P15" s="12">
        <f t="shared" si="1"/>
        <v>4</v>
      </c>
      <c r="Q15" s="21" t="s">
        <v>105</v>
      </c>
    </row>
    <row r="16" spans="1:17" ht="12.75" customHeight="1">
      <c r="A16" s="5">
        <v>6</v>
      </c>
      <c r="B16" s="1" t="s">
        <v>82</v>
      </c>
      <c r="C16" s="2" t="s">
        <v>84</v>
      </c>
      <c r="D16" s="1" t="s">
        <v>17</v>
      </c>
      <c r="E16" s="1" t="s">
        <v>23</v>
      </c>
      <c r="F16" s="12">
        <v>245</v>
      </c>
      <c r="G16" s="12">
        <v>225</v>
      </c>
      <c r="H16" s="12"/>
      <c r="I16" s="12"/>
      <c r="J16" s="12">
        <v>244</v>
      </c>
      <c r="K16" s="12"/>
      <c r="L16" s="12"/>
      <c r="M16" s="12">
        <v>233</v>
      </c>
      <c r="N16" s="12"/>
      <c r="O16" s="12">
        <f t="shared" si="0"/>
        <v>947</v>
      </c>
      <c r="P16" s="12">
        <f t="shared" si="1"/>
        <v>4</v>
      </c>
      <c r="Q16" s="21" t="s">
        <v>105</v>
      </c>
    </row>
    <row r="17" spans="6:16" ht="12.75" customHeight="1"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7" ht="12.75" customHeight="1">
      <c r="A18" s="5">
        <v>1</v>
      </c>
      <c r="B18" s="1" t="s">
        <v>8</v>
      </c>
      <c r="C18" s="2" t="s">
        <v>32</v>
      </c>
      <c r="D18" s="1" t="s">
        <v>29</v>
      </c>
      <c r="E18" s="1" t="s">
        <v>18</v>
      </c>
      <c r="F18" s="12">
        <v>237</v>
      </c>
      <c r="G18" s="12">
        <v>253</v>
      </c>
      <c r="H18" s="12">
        <v>235</v>
      </c>
      <c r="I18" s="12">
        <v>244</v>
      </c>
      <c r="J18" s="12">
        <v>262</v>
      </c>
      <c r="K18" s="12">
        <v>251</v>
      </c>
      <c r="L18" s="12">
        <v>252</v>
      </c>
      <c r="M18" s="12">
        <v>248</v>
      </c>
      <c r="N18" s="12">
        <v>252</v>
      </c>
      <c r="O18" s="12">
        <f aca="true" t="shared" si="2" ref="O18:O28">SUM(F18:N18)</f>
        <v>2234</v>
      </c>
      <c r="P18" s="12">
        <f aca="true" t="shared" si="3" ref="P18:P28">COUNT(F18:N18)</f>
        <v>9</v>
      </c>
      <c r="Q18" s="21" t="s">
        <v>105</v>
      </c>
    </row>
    <row r="19" spans="1:17" ht="12.75" customHeight="1">
      <c r="A19" s="5">
        <v>2</v>
      </c>
      <c r="B19" s="1" t="s">
        <v>9</v>
      </c>
      <c r="C19" s="2" t="s">
        <v>28</v>
      </c>
      <c r="D19" s="1" t="s">
        <v>29</v>
      </c>
      <c r="E19" s="1" t="s">
        <v>18</v>
      </c>
      <c r="F19" s="12">
        <v>257</v>
      </c>
      <c r="G19" s="12">
        <v>276</v>
      </c>
      <c r="H19" s="12">
        <v>259</v>
      </c>
      <c r="I19" s="12">
        <v>260</v>
      </c>
      <c r="J19" s="12"/>
      <c r="K19" s="12">
        <v>263</v>
      </c>
      <c r="L19" s="12">
        <v>262</v>
      </c>
      <c r="M19" s="12">
        <v>273</v>
      </c>
      <c r="N19" s="12">
        <v>258</v>
      </c>
      <c r="O19" s="12">
        <f t="shared" si="2"/>
        <v>2108</v>
      </c>
      <c r="P19" s="12">
        <f t="shared" si="3"/>
        <v>8</v>
      </c>
      <c r="Q19" s="21" t="s">
        <v>105</v>
      </c>
    </row>
    <row r="20" spans="1:16" ht="12.75" customHeight="1">
      <c r="A20" s="5">
        <v>3</v>
      </c>
      <c r="B20" s="1" t="s">
        <v>12</v>
      </c>
      <c r="C20" s="8" t="s">
        <v>31</v>
      </c>
      <c r="D20" s="1" t="s">
        <v>29</v>
      </c>
      <c r="E20" s="1" t="s">
        <v>18</v>
      </c>
      <c r="F20" s="12">
        <v>266</v>
      </c>
      <c r="G20" s="12"/>
      <c r="H20" s="12">
        <v>260</v>
      </c>
      <c r="I20" s="12">
        <v>267</v>
      </c>
      <c r="J20" s="12">
        <v>249</v>
      </c>
      <c r="K20" s="12"/>
      <c r="L20" s="12">
        <v>259</v>
      </c>
      <c r="M20" s="12">
        <v>255</v>
      </c>
      <c r="N20" s="12">
        <v>262</v>
      </c>
      <c r="O20" s="12">
        <f t="shared" si="2"/>
        <v>1818</v>
      </c>
      <c r="P20" s="12">
        <f t="shared" si="3"/>
        <v>7</v>
      </c>
    </row>
    <row r="21" spans="1:17" ht="12.75" customHeight="1">
      <c r="A21" s="5">
        <v>4</v>
      </c>
      <c r="B21" s="1" t="s">
        <v>11</v>
      </c>
      <c r="C21" s="8" t="s">
        <v>33</v>
      </c>
      <c r="D21" s="1" t="s">
        <v>29</v>
      </c>
      <c r="E21" s="1" t="s">
        <v>18</v>
      </c>
      <c r="F21" s="12">
        <v>242</v>
      </c>
      <c r="G21" s="12">
        <v>264</v>
      </c>
      <c r="H21" s="12">
        <v>254</v>
      </c>
      <c r="I21" s="12"/>
      <c r="J21" s="12">
        <v>265</v>
      </c>
      <c r="K21" s="12">
        <v>230</v>
      </c>
      <c r="L21" s="12"/>
      <c r="M21" s="12">
        <v>225</v>
      </c>
      <c r="N21" s="12">
        <v>248</v>
      </c>
      <c r="O21" s="12">
        <f t="shared" si="2"/>
        <v>1728</v>
      </c>
      <c r="P21" s="12">
        <f t="shared" si="3"/>
        <v>7</v>
      </c>
      <c r="Q21" s="21" t="s">
        <v>105</v>
      </c>
    </row>
    <row r="22" spans="1:17" ht="12.75" customHeight="1">
      <c r="A22" s="5">
        <v>5</v>
      </c>
      <c r="B22" s="1" t="s">
        <v>8</v>
      </c>
      <c r="C22" s="2" t="s">
        <v>35</v>
      </c>
      <c r="D22" s="1" t="s">
        <v>29</v>
      </c>
      <c r="E22" s="1" t="s">
        <v>18</v>
      </c>
      <c r="F22" s="12">
        <v>224</v>
      </c>
      <c r="G22" s="12">
        <v>164</v>
      </c>
      <c r="H22" s="12">
        <v>222</v>
      </c>
      <c r="I22" s="12">
        <v>235</v>
      </c>
      <c r="J22" s="12"/>
      <c r="K22" s="12">
        <v>215</v>
      </c>
      <c r="L22" s="12">
        <v>216</v>
      </c>
      <c r="M22" s="12">
        <v>192</v>
      </c>
      <c r="N22" s="12">
        <v>204</v>
      </c>
      <c r="O22" s="12">
        <f t="shared" si="2"/>
        <v>1672</v>
      </c>
      <c r="P22" s="12">
        <f t="shared" si="3"/>
        <v>8</v>
      </c>
      <c r="Q22" s="21" t="s">
        <v>105</v>
      </c>
    </row>
    <row r="23" spans="1:16" ht="12.75" customHeight="1">
      <c r="A23" s="5">
        <v>6</v>
      </c>
      <c r="B23" s="1" t="s">
        <v>12</v>
      </c>
      <c r="C23" s="8" t="s">
        <v>34</v>
      </c>
      <c r="D23" s="1" t="s">
        <v>29</v>
      </c>
      <c r="E23" s="1" t="s">
        <v>18</v>
      </c>
      <c r="F23" s="12"/>
      <c r="G23" s="12">
        <v>221</v>
      </c>
      <c r="H23" s="12">
        <v>215</v>
      </c>
      <c r="I23" s="12"/>
      <c r="J23" s="12">
        <v>236</v>
      </c>
      <c r="K23" s="12">
        <v>236</v>
      </c>
      <c r="L23" s="12">
        <v>246</v>
      </c>
      <c r="M23" s="12">
        <v>233</v>
      </c>
      <c r="N23" s="12">
        <v>235</v>
      </c>
      <c r="O23" s="12">
        <f t="shared" si="2"/>
        <v>1622</v>
      </c>
      <c r="P23" s="12">
        <f t="shared" si="3"/>
        <v>7</v>
      </c>
    </row>
    <row r="24" spans="1:17" ht="12.75" customHeight="1">
      <c r="A24" s="5">
        <v>7</v>
      </c>
      <c r="B24" s="1" t="s">
        <v>8</v>
      </c>
      <c r="C24" s="14" t="s">
        <v>30</v>
      </c>
      <c r="D24" s="1" t="s">
        <v>29</v>
      </c>
      <c r="E24" s="1" t="s">
        <v>18</v>
      </c>
      <c r="F24" s="12"/>
      <c r="G24" s="12"/>
      <c r="H24" s="12">
        <v>259</v>
      </c>
      <c r="I24" s="12">
        <v>268</v>
      </c>
      <c r="J24" s="12">
        <v>262</v>
      </c>
      <c r="K24" s="12"/>
      <c r="L24" s="12">
        <v>265</v>
      </c>
      <c r="M24" s="12">
        <v>267</v>
      </c>
      <c r="N24" s="12">
        <v>265</v>
      </c>
      <c r="O24" s="12">
        <f t="shared" si="2"/>
        <v>1586</v>
      </c>
      <c r="P24" s="12">
        <f t="shared" si="3"/>
        <v>6</v>
      </c>
      <c r="Q24" s="21" t="s">
        <v>105</v>
      </c>
    </row>
    <row r="25" spans="1:17" ht="12.75" customHeight="1">
      <c r="A25" s="22">
        <v>8</v>
      </c>
      <c r="B25" s="1" t="s">
        <v>11</v>
      </c>
      <c r="C25" s="8" t="s">
        <v>85</v>
      </c>
      <c r="D25" s="1" t="s">
        <v>29</v>
      </c>
      <c r="E25" s="1" t="s">
        <v>18</v>
      </c>
      <c r="F25" s="12">
        <v>255</v>
      </c>
      <c r="G25" s="12">
        <v>264</v>
      </c>
      <c r="H25" s="12"/>
      <c r="I25" s="12"/>
      <c r="J25" s="12">
        <v>258</v>
      </c>
      <c r="K25" s="12"/>
      <c r="L25" s="12">
        <v>254</v>
      </c>
      <c r="M25" s="12">
        <v>264</v>
      </c>
      <c r="N25" s="12"/>
      <c r="O25" s="12">
        <f t="shared" si="2"/>
        <v>1295</v>
      </c>
      <c r="P25" s="12">
        <f t="shared" si="3"/>
        <v>5</v>
      </c>
      <c r="Q25" s="21" t="s">
        <v>106</v>
      </c>
    </row>
    <row r="26" spans="1:17" ht="12.75" customHeight="1">
      <c r="A26" s="5">
        <v>9</v>
      </c>
      <c r="B26" s="1" t="s">
        <v>8</v>
      </c>
      <c r="C26" s="14" t="s">
        <v>36</v>
      </c>
      <c r="D26" s="1" t="s">
        <v>29</v>
      </c>
      <c r="E26" s="1" t="s">
        <v>18</v>
      </c>
      <c r="F26" s="12">
        <v>202</v>
      </c>
      <c r="G26" s="12">
        <v>208</v>
      </c>
      <c r="H26" s="12">
        <v>180</v>
      </c>
      <c r="I26" s="12"/>
      <c r="J26" s="12">
        <v>193</v>
      </c>
      <c r="K26" s="12"/>
      <c r="L26" s="12"/>
      <c r="M26" s="12">
        <v>186</v>
      </c>
      <c r="N26" s="12">
        <v>174</v>
      </c>
      <c r="O26" s="12">
        <f t="shared" si="2"/>
        <v>1143</v>
      </c>
      <c r="P26" s="12">
        <f t="shared" si="3"/>
        <v>6</v>
      </c>
      <c r="Q26" s="21" t="s">
        <v>105</v>
      </c>
    </row>
    <row r="27" spans="1:17" ht="12.75" customHeight="1">
      <c r="A27" s="5">
        <v>10</v>
      </c>
      <c r="B27" s="15" t="s">
        <v>7</v>
      </c>
      <c r="C27" s="20" t="s">
        <v>86</v>
      </c>
      <c r="D27" s="15" t="s">
        <v>29</v>
      </c>
      <c r="E27" s="15" t="s">
        <v>18</v>
      </c>
      <c r="F27" s="12">
        <v>253</v>
      </c>
      <c r="G27" s="12"/>
      <c r="H27" s="12"/>
      <c r="I27" s="12"/>
      <c r="J27" s="12"/>
      <c r="K27" s="12"/>
      <c r="L27" s="12">
        <v>233</v>
      </c>
      <c r="M27" s="12">
        <v>233</v>
      </c>
      <c r="N27" s="12">
        <v>260</v>
      </c>
      <c r="O27" s="12">
        <f t="shared" si="2"/>
        <v>979</v>
      </c>
      <c r="P27" s="12">
        <f t="shared" si="3"/>
        <v>4</v>
      </c>
      <c r="Q27" s="21" t="s">
        <v>105</v>
      </c>
    </row>
    <row r="28" spans="1:16" ht="12.75" customHeight="1">
      <c r="A28" s="5">
        <v>13</v>
      </c>
      <c r="B28" s="1" t="s">
        <v>87</v>
      </c>
      <c r="C28" s="14" t="s">
        <v>88</v>
      </c>
      <c r="D28" s="1" t="s">
        <v>29</v>
      </c>
      <c r="E28" s="1" t="s">
        <v>18</v>
      </c>
      <c r="F28" s="12"/>
      <c r="G28" s="12">
        <v>141</v>
      </c>
      <c r="H28" s="12">
        <v>132</v>
      </c>
      <c r="I28" s="12"/>
      <c r="J28" s="12"/>
      <c r="K28" s="12"/>
      <c r="L28" s="12">
        <v>90</v>
      </c>
      <c r="M28" s="12">
        <v>144</v>
      </c>
      <c r="N28" s="12">
        <v>138</v>
      </c>
      <c r="O28" s="12">
        <f t="shared" si="2"/>
        <v>645</v>
      </c>
      <c r="P28" s="12">
        <f t="shared" si="3"/>
        <v>5</v>
      </c>
    </row>
    <row r="29" spans="3:16" ht="12.75" customHeight="1">
      <c r="C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7" ht="12.75" customHeight="1">
      <c r="A30" s="5">
        <v>1</v>
      </c>
      <c r="B30" s="1" t="s">
        <v>24</v>
      </c>
      <c r="C30" s="8" t="s">
        <v>41</v>
      </c>
      <c r="D30" s="1" t="s">
        <v>29</v>
      </c>
      <c r="E30" s="1" t="s">
        <v>23</v>
      </c>
      <c r="F30" s="12">
        <v>274</v>
      </c>
      <c r="G30" s="12">
        <v>266</v>
      </c>
      <c r="H30" s="12">
        <v>278</v>
      </c>
      <c r="I30" s="12"/>
      <c r="J30" s="12">
        <v>272</v>
      </c>
      <c r="K30" s="12">
        <v>265</v>
      </c>
      <c r="L30" s="12">
        <v>265</v>
      </c>
      <c r="M30" s="12">
        <v>277</v>
      </c>
      <c r="N30" s="12">
        <v>270</v>
      </c>
      <c r="O30" s="12">
        <f aca="true" t="shared" si="4" ref="O30:O37">SUM(F30:N30)</f>
        <v>2167</v>
      </c>
      <c r="P30" s="12">
        <f aca="true" t="shared" si="5" ref="P30:P37">COUNT(F30:N30)</f>
        <v>8</v>
      </c>
      <c r="Q30" s="21" t="s">
        <v>105</v>
      </c>
    </row>
    <row r="31" spans="1:17" ht="12.75" customHeight="1">
      <c r="A31" s="5">
        <v>2</v>
      </c>
      <c r="B31" s="1" t="s">
        <v>37</v>
      </c>
      <c r="C31" s="2" t="s">
        <v>38</v>
      </c>
      <c r="D31" s="1" t="s">
        <v>29</v>
      </c>
      <c r="E31" s="1" t="s">
        <v>23</v>
      </c>
      <c r="F31" s="12">
        <v>276</v>
      </c>
      <c r="G31" s="12">
        <v>292</v>
      </c>
      <c r="H31" s="12"/>
      <c r="I31" s="12">
        <v>291</v>
      </c>
      <c r="J31" s="12">
        <v>297</v>
      </c>
      <c r="K31" s="12">
        <v>297</v>
      </c>
      <c r="L31" s="12">
        <v>288</v>
      </c>
      <c r="M31" s="12">
        <v>281</v>
      </c>
      <c r="N31" s="12"/>
      <c r="O31" s="12">
        <f t="shared" si="4"/>
        <v>2022</v>
      </c>
      <c r="P31" s="12">
        <f t="shared" si="5"/>
        <v>7</v>
      </c>
      <c r="Q31" s="21" t="s">
        <v>105</v>
      </c>
    </row>
    <row r="32" spans="1:16" ht="12.75" customHeight="1">
      <c r="A32" s="5">
        <v>3</v>
      </c>
      <c r="B32" s="1" t="s">
        <v>12</v>
      </c>
      <c r="C32" s="2" t="s">
        <v>39</v>
      </c>
      <c r="D32" s="1" t="s">
        <v>29</v>
      </c>
      <c r="E32" s="1" t="s">
        <v>23</v>
      </c>
      <c r="F32" s="12"/>
      <c r="G32" s="12">
        <v>284</v>
      </c>
      <c r="H32" s="12">
        <v>286</v>
      </c>
      <c r="I32" s="12"/>
      <c r="J32" s="12">
        <v>287</v>
      </c>
      <c r="K32" s="12">
        <v>286</v>
      </c>
      <c r="L32" s="12">
        <v>291</v>
      </c>
      <c r="M32" s="12">
        <v>284</v>
      </c>
      <c r="N32" s="12">
        <v>292</v>
      </c>
      <c r="O32" s="12">
        <f t="shared" si="4"/>
        <v>2010</v>
      </c>
      <c r="P32" s="12">
        <f t="shared" si="5"/>
        <v>7</v>
      </c>
    </row>
    <row r="33" spans="1:16" ht="12.75" customHeight="1">
      <c r="A33" s="5">
        <v>4</v>
      </c>
      <c r="B33" s="1" t="s">
        <v>12</v>
      </c>
      <c r="C33" s="2" t="s">
        <v>40</v>
      </c>
      <c r="D33" s="1" t="s">
        <v>29</v>
      </c>
      <c r="E33" s="1" t="s">
        <v>23</v>
      </c>
      <c r="F33" s="12">
        <v>280</v>
      </c>
      <c r="G33" s="12"/>
      <c r="H33" s="12">
        <v>287</v>
      </c>
      <c r="I33" s="12">
        <v>287</v>
      </c>
      <c r="J33" s="12">
        <v>286</v>
      </c>
      <c r="K33" s="12"/>
      <c r="L33" s="12">
        <v>273</v>
      </c>
      <c r="M33" s="12">
        <v>286</v>
      </c>
      <c r="N33" s="12">
        <v>291</v>
      </c>
      <c r="O33" s="12">
        <f t="shared" si="4"/>
        <v>1990</v>
      </c>
      <c r="P33" s="12">
        <f t="shared" si="5"/>
        <v>7</v>
      </c>
    </row>
    <row r="34" spans="1:17" ht="12.75" customHeight="1">
      <c r="A34" s="5">
        <v>5</v>
      </c>
      <c r="B34" s="15" t="s">
        <v>7</v>
      </c>
      <c r="C34" s="14" t="s">
        <v>42</v>
      </c>
      <c r="D34" s="1" t="s">
        <v>29</v>
      </c>
      <c r="E34" s="1" t="s">
        <v>23</v>
      </c>
      <c r="F34" s="12">
        <v>270</v>
      </c>
      <c r="G34" s="12">
        <v>257</v>
      </c>
      <c r="H34" s="12"/>
      <c r="I34" s="12">
        <v>253</v>
      </c>
      <c r="J34" s="12">
        <v>266</v>
      </c>
      <c r="K34" s="12">
        <v>271</v>
      </c>
      <c r="L34" s="12"/>
      <c r="M34" s="12">
        <v>267</v>
      </c>
      <c r="N34" s="12"/>
      <c r="O34" s="12">
        <f t="shared" si="4"/>
        <v>1584</v>
      </c>
      <c r="P34" s="12">
        <f t="shared" si="5"/>
        <v>6</v>
      </c>
      <c r="Q34" s="21" t="s">
        <v>105</v>
      </c>
    </row>
    <row r="35" spans="1:17" ht="12.75" customHeight="1">
      <c r="A35" s="5">
        <v>6</v>
      </c>
      <c r="B35" s="1" t="s">
        <v>24</v>
      </c>
      <c r="C35" s="8" t="s">
        <v>89</v>
      </c>
      <c r="D35" s="1" t="s">
        <v>29</v>
      </c>
      <c r="E35" s="1" t="s">
        <v>23</v>
      </c>
      <c r="F35" s="12">
        <v>276</v>
      </c>
      <c r="G35" s="12">
        <v>264</v>
      </c>
      <c r="H35" s="12"/>
      <c r="I35" s="12">
        <v>252</v>
      </c>
      <c r="J35" s="12">
        <v>267</v>
      </c>
      <c r="K35" s="12"/>
      <c r="L35" s="12"/>
      <c r="M35" s="12"/>
      <c r="N35" s="12">
        <v>279</v>
      </c>
      <c r="O35" s="12">
        <f t="shared" si="4"/>
        <v>1338</v>
      </c>
      <c r="P35" s="12">
        <f t="shared" si="5"/>
        <v>5</v>
      </c>
      <c r="Q35" s="21" t="s">
        <v>105</v>
      </c>
    </row>
    <row r="36" spans="1:17" ht="12.75" customHeight="1">
      <c r="A36" s="5">
        <v>7</v>
      </c>
      <c r="B36" s="1" t="s">
        <v>82</v>
      </c>
      <c r="C36" s="2" t="s">
        <v>90</v>
      </c>
      <c r="D36" s="1" t="s">
        <v>29</v>
      </c>
      <c r="E36" s="1" t="s">
        <v>23</v>
      </c>
      <c r="F36" s="12">
        <v>290</v>
      </c>
      <c r="G36" s="12">
        <v>288</v>
      </c>
      <c r="H36" s="12"/>
      <c r="I36" s="12"/>
      <c r="J36" s="12">
        <v>282</v>
      </c>
      <c r="K36" s="12"/>
      <c r="L36" s="12"/>
      <c r="M36" s="12">
        <v>283</v>
      </c>
      <c r="N36" s="12"/>
      <c r="O36" s="12">
        <f t="shared" si="4"/>
        <v>1143</v>
      </c>
      <c r="P36" s="12">
        <f t="shared" si="5"/>
        <v>4</v>
      </c>
      <c r="Q36" s="21" t="s">
        <v>105</v>
      </c>
    </row>
    <row r="37" spans="1:17" ht="12.75" customHeight="1">
      <c r="A37" s="5">
        <v>8</v>
      </c>
      <c r="B37" s="1" t="s">
        <v>8</v>
      </c>
      <c r="C37" s="2" t="s">
        <v>43</v>
      </c>
      <c r="D37" s="1" t="s">
        <v>29</v>
      </c>
      <c r="E37" s="1" t="s">
        <v>23</v>
      </c>
      <c r="F37" s="12">
        <v>153</v>
      </c>
      <c r="G37" s="12">
        <v>183</v>
      </c>
      <c r="H37" s="12">
        <v>161</v>
      </c>
      <c r="I37" s="12">
        <v>130</v>
      </c>
      <c r="J37" s="12"/>
      <c r="K37" s="12">
        <v>137</v>
      </c>
      <c r="L37" s="12">
        <v>67</v>
      </c>
      <c r="M37" s="12">
        <v>125</v>
      </c>
      <c r="N37" s="12">
        <v>117</v>
      </c>
      <c r="O37" s="12">
        <f t="shared" si="4"/>
        <v>1073</v>
      </c>
      <c r="P37" s="12">
        <f t="shared" si="5"/>
        <v>8</v>
      </c>
      <c r="Q37" s="21" t="s">
        <v>105</v>
      </c>
    </row>
    <row r="38" spans="6:16" ht="12.75" customHeight="1"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7" ht="12.75" customHeight="1">
      <c r="A39" s="5">
        <v>1</v>
      </c>
      <c r="B39" s="1" t="s">
        <v>8</v>
      </c>
      <c r="C39" s="2" t="s">
        <v>44</v>
      </c>
      <c r="D39" s="1" t="s">
        <v>45</v>
      </c>
      <c r="E39" s="1" t="s">
        <v>18</v>
      </c>
      <c r="F39" s="12">
        <v>265</v>
      </c>
      <c r="G39" s="12">
        <v>268</v>
      </c>
      <c r="H39" s="12">
        <v>265</v>
      </c>
      <c r="I39" s="12">
        <v>271</v>
      </c>
      <c r="J39" s="12"/>
      <c r="K39" s="12">
        <v>262</v>
      </c>
      <c r="L39" s="12">
        <v>260</v>
      </c>
      <c r="M39" s="12"/>
      <c r="N39" s="12">
        <v>251</v>
      </c>
      <c r="O39" s="12">
        <f>SUM(F39:N39)</f>
        <v>1842</v>
      </c>
      <c r="P39" s="12">
        <f>COUNT(F39:N39)</f>
        <v>7</v>
      </c>
      <c r="Q39" s="21" t="s">
        <v>106</v>
      </c>
    </row>
    <row r="40" spans="1:17" ht="12.75" customHeight="1">
      <c r="A40" s="5">
        <v>2</v>
      </c>
      <c r="B40" s="1" t="s">
        <v>8</v>
      </c>
      <c r="C40" s="14" t="s">
        <v>91</v>
      </c>
      <c r="D40" s="1" t="s">
        <v>45</v>
      </c>
      <c r="E40" s="1" t="s">
        <v>18</v>
      </c>
      <c r="F40" s="12">
        <v>243</v>
      </c>
      <c r="G40" s="12">
        <v>245</v>
      </c>
      <c r="H40" s="12">
        <v>229</v>
      </c>
      <c r="I40" s="12"/>
      <c r="J40" s="12">
        <v>254</v>
      </c>
      <c r="K40" s="12"/>
      <c r="L40" s="12"/>
      <c r="M40" s="12"/>
      <c r="N40" s="12"/>
      <c r="O40" s="12">
        <f>SUM(F40:N40)</f>
        <v>971</v>
      </c>
      <c r="P40" s="12">
        <f>COUNT(F40:N40)</f>
        <v>4</v>
      </c>
      <c r="Q40" s="21" t="s">
        <v>105</v>
      </c>
    </row>
    <row r="41" spans="1:17" ht="12.75" customHeight="1">
      <c r="A41" s="5">
        <v>3</v>
      </c>
      <c r="B41" s="1" t="s">
        <v>8</v>
      </c>
      <c r="C41" s="14" t="s">
        <v>92</v>
      </c>
      <c r="D41" s="1" t="s">
        <v>45</v>
      </c>
      <c r="E41" s="1" t="s">
        <v>18</v>
      </c>
      <c r="F41" s="12"/>
      <c r="G41" s="12"/>
      <c r="H41" s="12"/>
      <c r="I41" s="12"/>
      <c r="J41" s="12"/>
      <c r="K41" s="12">
        <v>246</v>
      </c>
      <c r="L41" s="12">
        <v>229</v>
      </c>
      <c r="M41" s="12">
        <v>249</v>
      </c>
      <c r="N41" s="12">
        <v>240</v>
      </c>
      <c r="O41" s="12">
        <f>SUM(F41:N41)</f>
        <v>964</v>
      </c>
      <c r="P41" s="12">
        <f>COUNT(F41:N41)</f>
        <v>4</v>
      </c>
      <c r="Q41" s="21" t="s">
        <v>105</v>
      </c>
    </row>
    <row r="42" spans="3:16" ht="12.75" customHeight="1">
      <c r="C42" s="1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7" ht="12.75" customHeight="1">
      <c r="A43" s="5">
        <v>1</v>
      </c>
      <c r="B43" s="1" t="s">
        <v>8</v>
      </c>
      <c r="C43" s="14" t="s">
        <v>93</v>
      </c>
      <c r="D43" s="1" t="s">
        <v>94</v>
      </c>
      <c r="E43" s="1" t="s">
        <v>18</v>
      </c>
      <c r="F43" s="12">
        <v>209</v>
      </c>
      <c r="G43" s="12">
        <v>219</v>
      </c>
      <c r="H43" s="12">
        <v>212</v>
      </c>
      <c r="I43" s="12"/>
      <c r="J43" s="12"/>
      <c r="K43" s="12"/>
      <c r="L43" s="12"/>
      <c r="M43" s="12"/>
      <c r="N43" s="12">
        <v>215</v>
      </c>
      <c r="O43" s="12">
        <f>SUM(F43:N43)</f>
        <v>855</v>
      </c>
      <c r="P43" s="12">
        <f>COUNT(F43:N43)</f>
        <v>4</v>
      </c>
      <c r="Q43" s="21" t="s">
        <v>105</v>
      </c>
    </row>
    <row r="44" spans="1:17" ht="12.75" customHeight="1">
      <c r="A44" s="5">
        <v>2</v>
      </c>
      <c r="B44" s="1" t="s">
        <v>82</v>
      </c>
      <c r="C44" s="2" t="s">
        <v>95</v>
      </c>
      <c r="D44" s="1" t="s">
        <v>94</v>
      </c>
      <c r="E44" s="1" t="s">
        <v>18</v>
      </c>
      <c r="F44" s="12">
        <v>173</v>
      </c>
      <c r="G44" s="12">
        <v>202</v>
      </c>
      <c r="H44" s="12"/>
      <c r="I44" s="12"/>
      <c r="J44" s="12">
        <v>240</v>
      </c>
      <c r="K44" s="12"/>
      <c r="L44" s="12"/>
      <c r="M44" s="12">
        <v>213</v>
      </c>
      <c r="N44" s="12"/>
      <c r="O44" s="12">
        <f>SUM(F44:N44)</f>
        <v>828</v>
      </c>
      <c r="P44" s="12">
        <f>COUNT(F44:N44)</f>
        <v>4</v>
      </c>
      <c r="Q44" s="21" t="s">
        <v>105</v>
      </c>
    </row>
    <row r="45" spans="6:16" ht="12.75" customHeight="1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7" ht="12.75" customHeight="1">
      <c r="A46" s="5">
        <v>1</v>
      </c>
      <c r="B46" s="1" t="s">
        <v>82</v>
      </c>
      <c r="C46" s="2" t="s">
        <v>96</v>
      </c>
      <c r="D46" s="1" t="s">
        <v>94</v>
      </c>
      <c r="E46" s="1" t="s">
        <v>23</v>
      </c>
      <c r="F46" s="12">
        <v>275</v>
      </c>
      <c r="G46" s="12">
        <v>283</v>
      </c>
      <c r="H46" s="12"/>
      <c r="I46" s="12"/>
      <c r="J46" s="12">
        <v>287</v>
      </c>
      <c r="K46" s="12"/>
      <c r="L46" s="12"/>
      <c r="M46" s="12">
        <v>290</v>
      </c>
      <c r="N46" s="12"/>
      <c r="O46" s="12">
        <f>SUM(F46:N46)</f>
        <v>1135</v>
      </c>
      <c r="P46" s="12">
        <f>COUNT(F46:N46)</f>
        <v>4</v>
      </c>
      <c r="Q46" s="21" t="s">
        <v>105</v>
      </c>
    </row>
    <row r="47" spans="1:17" ht="12.75" customHeight="1">
      <c r="A47" s="5">
        <v>2</v>
      </c>
      <c r="B47" s="1" t="s">
        <v>82</v>
      </c>
      <c r="C47" s="2" t="s">
        <v>97</v>
      </c>
      <c r="D47" s="1" t="s">
        <v>94</v>
      </c>
      <c r="E47" s="1" t="s">
        <v>23</v>
      </c>
      <c r="F47" s="12">
        <v>252</v>
      </c>
      <c r="G47" s="12">
        <v>256</v>
      </c>
      <c r="H47" s="12"/>
      <c r="I47" s="12"/>
      <c r="J47" s="12">
        <v>254</v>
      </c>
      <c r="K47" s="12"/>
      <c r="L47" s="12"/>
      <c r="M47" s="12">
        <v>207</v>
      </c>
      <c r="N47" s="12"/>
      <c r="O47" s="12">
        <f>SUM(F47:N47)</f>
        <v>969</v>
      </c>
      <c r="P47" s="12">
        <f>COUNT(F47:N47)</f>
        <v>4</v>
      </c>
      <c r="Q47" s="21" t="s">
        <v>105</v>
      </c>
    </row>
    <row r="48" spans="6:16" ht="12.75" customHeight="1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7" ht="12.75" customHeight="1">
      <c r="A49" s="22">
        <v>1</v>
      </c>
      <c r="B49" s="1" t="s">
        <v>7</v>
      </c>
      <c r="C49" s="14" t="s">
        <v>51</v>
      </c>
      <c r="D49" s="1" t="s">
        <v>47</v>
      </c>
      <c r="E49" s="1" t="s">
        <v>18</v>
      </c>
      <c r="F49" s="12">
        <v>251</v>
      </c>
      <c r="G49" s="12">
        <v>263</v>
      </c>
      <c r="H49" s="12">
        <v>245</v>
      </c>
      <c r="I49" s="12">
        <v>256</v>
      </c>
      <c r="J49" s="12">
        <v>244</v>
      </c>
      <c r="K49" s="12">
        <v>231</v>
      </c>
      <c r="L49" s="12">
        <v>244</v>
      </c>
      <c r="M49" s="12">
        <v>233</v>
      </c>
      <c r="N49" s="12">
        <v>250</v>
      </c>
      <c r="O49" s="12">
        <f aca="true" t="shared" si="6" ref="O49:O54">SUM(F49:N49)</f>
        <v>2217</v>
      </c>
      <c r="P49" s="12">
        <f aca="true" t="shared" si="7" ref="P49:P54">COUNT(F49:N49)</f>
        <v>9</v>
      </c>
      <c r="Q49" s="21" t="s">
        <v>106</v>
      </c>
    </row>
    <row r="50" spans="1:17" ht="12.75" customHeight="1">
      <c r="A50" s="5">
        <v>2</v>
      </c>
      <c r="B50" s="1" t="s">
        <v>11</v>
      </c>
      <c r="C50" s="8" t="s">
        <v>50</v>
      </c>
      <c r="D50" s="1" t="s">
        <v>47</v>
      </c>
      <c r="E50" s="1" t="s">
        <v>18</v>
      </c>
      <c r="F50" s="12"/>
      <c r="G50" s="12">
        <v>226</v>
      </c>
      <c r="H50" s="12">
        <v>254</v>
      </c>
      <c r="I50" s="12">
        <v>273</v>
      </c>
      <c r="J50" s="12">
        <v>249</v>
      </c>
      <c r="K50" s="12">
        <v>250</v>
      </c>
      <c r="L50" s="12">
        <v>239</v>
      </c>
      <c r="M50" s="12">
        <v>243</v>
      </c>
      <c r="N50" s="12">
        <v>242</v>
      </c>
      <c r="O50" s="12">
        <f t="shared" si="6"/>
        <v>1976</v>
      </c>
      <c r="P50" s="12">
        <f t="shared" si="7"/>
        <v>8</v>
      </c>
      <c r="Q50" s="21" t="s">
        <v>105</v>
      </c>
    </row>
    <row r="51" spans="1:17" ht="12.75" customHeight="1">
      <c r="A51" s="5">
        <v>3</v>
      </c>
      <c r="B51" s="1" t="s">
        <v>9</v>
      </c>
      <c r="C51" s="2" t="s">
        <v>52</v>
      </c>
      <c r="D51" s="1" t="s">
        <v>47</v>
      </c>
      <c r="E51" s="1" t="s">
        <v>18</v>
      </c>
      <c r="F51" s="12">
        <v>210</v>
      </c>
      <c r="G51" s="12">
        <v>209</v>
      </c>
      <c r="H51" s="12">
        <v>208</v>
      </c>
      <c r="I51" s="12">
        <v>209</v>
      </c>
      <c r="J51" s="12">
        <v>234</v>
      </c>
      <c r="K51" s="12">
        <v>234</v>
      </c>
      <c r="L51" s="12">
        <v>215</v>
      </c>
      <c r="M51" s="12">
        <v>216</v>
      </c>
      <c r="N51" s="12">
        <v>225</v>
      </c>
      <c r="O51" s="12">
        <f t="shared" si="6"/>
        <v>1960</v>
      </c>
      <c r="P51" s="12">
        <f t="shared" si="7"/>
        <v>9</v>
      </c>
      <c r="Q51" s="21" t="s">
        <v>105</v>
      </c>
    </row>
    <row r="52" spans="1:17" ht="12.75" customHeight="1">
      <c r="A52" s="5">
        <v>4</v>
      </c>
      <c r="B52" s="15" t="s">
        <v>7</v>
      </c>
      <c r="C52" s="18" t="s">
        <v>49</v>
      </c>
      <c r="D52" s="15" t="s">
        <v>47</v>
      </c>
      <c r="E52" s="15" t="s">
        <v>18</v>
      </c>
      <c r="F52" s="12">
        <v>256</v>
      </c>
      <c r="G52" s="12">
        <v>256</v>
      </c>
      <c r="H52" s="12">
        <v>253</v>
      </c>
      <c r="I52" s="12">
        <v>265</v>
      </c>
      <c r="J52" s="12">
        <v>264</v>
      </c>
      <c r="K52" s="12">
        <v>270</v>
      </c>
      <c r="L52" s="12"/>
      <c r="M52" s="12"/>
      <c r="N52" s="12">
        <v>260</v>
      </c>
      <c r="O52" s="12">
        <f t="shared" si="6"/>
        <v>1824</v>
      </c>
      <c r="P52" s="12">
        <f t="shared" si="7"/>
        <v>7</v>
      </c>
      <c r="Q52" s="21" t="s">
        <v>105</v>
      </c>
    </row>
    <row r="53" spans="1:17" ht="12.75" customHeight="1">
      <c r="A53" s="5">
        <v>5</v>
      </c>
      <c r="B53" s="15" t="s">
        <v>7</v>
      </c>
      <c r="C53" s="14" t="s">
        <v>46</v>
      </c>
      <c r="D53" s="1" t="s">
        <v>47</v>
      </c>
      <c r="E53" s="1" t="s">
        <v>18</v>
      </c>
      <c r="F53" s="12">
        <v>276</v>
      </c>
      <c r="G53" s="12">
        <v>281</v>
      </c>
      <c r="H53" s="12">
        <v>272</v>
      </c>
      <c r="I53" s="12">
        <v>270</v>
      </c>
      <c r="J53" s="12">
        <v>267</v>
      </c>
      <c r="K53" s="12"/>
      <c r="L53" s="12"/>
      <c r="M53" s="12"/>
      <c r="N53" s="12">
        <v>264</v>
      </c>
      <c r="O53" s="12">
        <f t="shared" si="6"/>
        <v>1630</v>
      </c>
      <c r="P53" s="12">
        <f t="shared" si="7"/>
        <v>6</v>
      </c>
      <c r="Q53" s="21" t="s">
        <v>105</v>
      </c>
    </row>
    <row r="54" spans="1:17" ht="12.75" customHeight="1">
      <c r="A54" s="5">
        <v>6</v>
      </c>
      <c r="B54" s="15" t="s">
        <v>7</v>
      </c>
      <c r="C54" s="8" t="s">
        <v>48</v>
      </c>
      <c r="D54" s="1" t="s">
        <v>47</v>
      </c>
      <c r="E54" s="1" t="s">
        <v>18</v>
      </c>
      <c r="F54" s="12">
        <v>268</v>
      </c>
      <c r="G54" s="12">
        <v>266</v>
      </c>
      <c r="H54" s="12">
        <v>263</v>
      </c>
      <c r="I54" s="12">
        <v>261</v>
      </c>
      <c r="J54" s="12">
        <v>266</v>
      </c>
      <c r="K54" s="12"/>
      <c r="L54" s="12"/>
      <c r="M54" s="12"/>
      <c r="N54" s="12">
        <v>264</v>
      </c>
      <c r="O54" s="12">
        <f t="shared" si="6"/>
        <v>1588</v>
      </c>
      <c r="P54" s="12">
        <f t="shared" si="7"/>
        <v>6</v>
      </c>
      <c r="Q54" s="21" t="s">
        <v>105</v>
      </c>
    </row>
    <row r="55" spans="2:16" ht="12.75" customHeight="1">
      <c r="B55" s="15"/>
      <c r="C55" s="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7" ht="12.75" customHeight="1">
      <c r="A56" s="5">
        <v>1</v>
      </c>
      <c r="B56" s="1" t="s">
        <v>8</v>
      </c>
      <c r="C56" s="8" t="s">
        <v>54</v>
      </c>
      <c r="D56" s="1" t="s">
        <v>47</v>
      </c>
      <c r="E56" s="1" t="s">
        <v>23</v>
      </c>
      <c r="F56" s="12">
        <v>275</v>
      </c>
      <c r="G56" s="12">
        <v>286</v>
      </c>
      <c r="H56" s="12">
        <v>270</v>
      </c>
      <c r="I56" s="12">
        <v>267</v>
      </c>
      <c r="J56" s="12">
        <v>275</v>
      </c>
      <c r="K56" s="12">
        <v>273</v>
      </c>
      <c r="L56" s="12">
        <v>286</v>
      </c>
      <c r="M56" s="12">
        <v>282</v>
      </c>
      <c r="N56" s="12">
        <v>277</v>
      </c>
      <c r="O56" s="12">
        <f aca="true" t="shared" si="8" ref="O56:O68">SUM(F56:N56)</f>
        <v>2491</v>
      </c>
      <c r="P56" s="12">
        <f aca="true" t="shared" si="9" ref="P56:P68">COUNT(F56:N56)</f>
        <v>9</v>
      </c>
      <c r="Q56" s="21" t="s">
        <v>105</v>
      </c>
    </row>
    <row r="57" spans="1:17" ht="12.75" customHeight="1">
      <c r="A57" s="5">
        <v>2</v>
      </c>
      <c r="B57" s="1" t="s">
        <v>8</v>
      </c>
      <c r="C57" s="8" t="s">
        <v>55</v>
      </c>
      <c r="D57" s="1" t="s">
        <v>47</v>
      </c>
      <c r="E57" s="1" t="s">
        <v>23</v>
      </c>
      <c r="F57" s="12">
        <v>268</v>
      </c>
      <c r="G57" s="12">
        <v>275</v>
      </c>
      <c r="H57" s="12">
        <v>274</v>
      </c>
      <c r="I57" s="12">
        <v>280</v>
      </c>
      <c r="J57" s="12">
        <v>282</v>
      </c>
      <c r="K57" s="12">
        <v>280</v>
      </c>
      <c r="L57" s="12">
        <v>257</v>
      </c>
      <c r="M57" s="12">
        <v>277</v>
      </c>
      <c r="N57" s="12">
        <v>282</v>
      </c>
      <c r="O57" s="12">
        <f t="shared" si="8"/>
        <v>2475</v>
      </c>
      <c r="P57" s="12">
        <f t="shared" si="9"/>
        <v>9</v>
      </c>
      <c r="Q57" s="21" t="s">
        <v>105</v>
      </c>
    </row>
    <row r="58" spans="1:17" ht="12.75" customHeight="1">
      <c r="A58" s="5">
        <v>3</v>
      </c>
      <c r="B58" s="1" t="s">
        <v>24</v>
      </c>
      <c r="C58" s="8" t="s">
        <v>56</v>
      </c>
      <c r="D58" s="1" t="s">
        <v>47</v>
      </c>
      <c r="E58" s="1" t="s">
        <v>23</v>
      </c>
      <c r="F58" s="12">
        <v>278</v>
      </c>
      <c r="G58" s="12">
        <v>280</v>
      </c>
      <c r="H58" s="12">
        <v>274</v>
      </c>
      <c r="I58" s="12">
        <v>279</v>
      </c>
      <c r="J58" s="12">
        <v>276</v>
      </c>
      <c r="K58" s="12">
        <v>270</v>
      </c>
      <c r="L58" s="12">
        <v>275</v>
      </c>
      <c r="M58" s="12">
        <v>278</v>
      </c>
      <c r="N58" s="12"/>
      <c r="O58" s="12">
        <f t="shared" si="8"/>
        <v>2210</v>
      </c>
      <c r="P58" s="12">
        <f t="shared" si="9"/>
        <v>8</v>
      </c>
      <c r="Q58" s="21" t="s">
        <v>105</v>
      </c>
    </row>
    <row r="59" spans="1:16" ht="12.75" customHeight="1">
      <c r="A59" s="5">
        <v>4</v>
      </c>
      <c r="B59" s="1" t="s">
        <v>12</v>
      </c>
      <c r="C59" s="8" t="s">
        <v>61</v>
      </c>
      <c r="D59" s="1" t="s">
        <v>47</v>
      </c>
      <c r="E59" s="1" t="s">
        <v>23</v>
      </c>
      <c r="F59" s="12">
        <v>244</v>
      </c>
      <c r="G59" s="12"/>
      <c r="H59" s="12">
        <v>264</v>
      </c>
      <c r="I59" s="12">
        <v>250</v>
      </c>
      <c r="J59" s="12">
        <v>258</v>
      </c>
      <c r="K59" s="12">
        <v>246</v>
      </c>
      <c r="L59" s="12">
        <v>253</v>
      </c>
      <c r="M59" s="12">
        <v>256</v>
      </c>
      <c r="N59" s="12">
        <v>257</v>
      </c>
      <c r="O59" s="12">
        <f t="shared" si="8"/>
        <v>2028</v>
      </c>
      <c r="P59" s="12">
        <f t="shared" si="9"/>
        <v>8</v>
      </c>
    </row>
    <row r="60" spans="1:17" ht="12.75" customHeight="1">
      <c r="A60" s="5">
        <v>5</v>
      </c>
      <c r="B60" s="1" t="s">
        <v>58</v>
      </c>
      <c r="C60" s="8" t="s">
        <v>59</v>
      </c>
      <c r="D60" s="1" t="s">
        <v>47</v>
      </c>
      <c r="E60" s="1" t="s">
        <v>23</v>
      </c>
      <c r="F60" s="12">
        <v>268</v>
      </c>
      <c r="G60" s="12">
        <v>268</v>
      </c>
      <c r="H60" s="12">
        <v>260</v>
      </c>
      <c r="I60" s="12"/>
      <c r="J60" s="12">
        <v>276</v>
      </c>
      <c r="K60" s="12"/>
      <c r="L60" s="12">
        <v>263</v>
      </c>
      <c r="M60" s="12">
        <v>253</v>
      </c>
      <c r="N60" s="12">
        <v>239</v>
      </c>
      <c r="O60" s="12">
        <f t="shared" si="8"/>
        <v>1827</v>
      </c>
      <c r="P60" s="12">
        <f t="shared" si="9"/>
        <v>7</v>
      </c>
      <c r="Q60" s="21" t="s">
        <v>105</v>
      </c>
    </row>
    <row r="61" spans="1:17" ht="12.75" customHeight="1">
      <c r="A61" s="5">
        <v>6</v>
      </c>
      <c r="B61" s="1" t="s">
        <v>12</v>
      </c>
      <c r="C61" s="2" t="s">
        <v>53</v>
      </c>
      <c r="D61" s="1" t="s">
        <v>47</v>
      </c>
      <c r="E61" s="1" t="s">
        <v>23</v>
      </c>
      <c r="F61" s="12">
        <v>289</v>
      </c>
      <c r="G61" s="12">
        <v>289</v>
      </c>
      <c r="H61" s="12"/>
      <c r="I61" s="12"/>
      <c r="J61" s="12">
        <v>294</v>
      </c>
      <c r="K61" s="12"/>
      <c r="L61" s="12">
        <v>288</v>
      </c>
      <c r="M61" s="12">
        <v>284</v>
      </c>
      <c r="N61" s="12">
        <v>292</v>
      </c>
      <c r="O61" s="12">
        <f t="shared" si="8"/>
        <v>1736</v>
      </c>
      <c r="P61" s="12">
        <f t="shared" si="9"/>
        <v>6</v>
      </c>
      <c r="Q61" s="21" t="s">
        <v>105</v>
      </c>
    </row>
    <row r="62" spans="1:17" ht="12.75" customHeight="1">
      <c r="A62" s="5">
        <v>7</v>
      </c>
      <c r="B62" s="1" t="s">
        <v>37</v>
      </c>
      <c r="C62" s="8" t="s">
        <v>62</v>
      </c>
      <c r="D62" s="1" t="s">
        <v>47</v>
      </c>
      <c r="E62" s="1" t="s">
        <v>23</v>
      </c>
      <c r="F62" s="12">
        <v>224</v>
      </c>
      <c r="G62" s="12">
        <v>255</v>
      </c>
      <c r="H62" s="12"/>
      <c r="I62" s="12">
        <v>228</v>
      </c>
      <c r="J62" s="12">
        <v>230</v>
      </c>
      <c r="K62" s="12">
        <v>257</v>
      </c>
      <c r="L62" s="12">
        <v>195</v>
      </c>
      <c r="M62" s="12">
        <v>258</v>
      </c>
      <c r="N62" s="12"/>
      <c r="O62" s="12">
        <f t="shared" si="8"/>
        <v>1647</v>
      </c>
      <c r="P62" s="12">
        <f t="shared" si="9"/>
        <v>7</v>
      </c>
      <c r="Q62" s="21" t="s">
        <v>105</v>
      </c>
    </row>
    <row r="63" spans="1:17" ht="12.75" customHeight="1">
      <c r="A63" s="5">
        <v>8</v>
      </c>
      <c r="B63" s="1" t="s">
        <v>8</v>
      </c>
      <c r="C63" s="14" t="s">
        <v>57</v>
      </c>
      <c r="D63" s="1" t="s">
        <v>47</v>
      </c>
      <c r="E63" s="1" t="s">
        <v>23</v>
      </c>
      <c r="F63" s="12">
        <v>272</v>
      </c>
      <c r="G63" s="12">
        <v>277</v>
      </c>
      <c r="H63" s="12"/>
      <c r="I63" s="12"/>
      <c r="J63" s="12">
        <v>264</v>
      </c>
      <c r="K63" s="12">
        <v>264</v>
      </c>
      <c r="L63" s="12">
        <v>258</v>
      </c>
      <c r="M63" s="12"/>
      <c r="N63" s="12">
        <v>256</v>
      </c>
      <c r="O63" s="12">
        <f t="shared" si="8"/>
        <v>1591</v>
      </c>
      <c r="P63" s="12">
        <f t="shared" si="9"/>
        <v>6</v>
      </c>
      <c r="Q63" s="21" t="s">
        <v>105</v>
      </c>
    </row>
    <row r="64" spans="1:16" ht="12.75" customHeight="1">
      <c r="A64" s="5">
        <v>9</v>
      </c>
      <c r="B64" s="1" t="s">
        <v>12</v>
      </c>
      <c r="C64" s="2" t="s">
        <v>60</v>
      </c>
      <c r="D64" s="1" t="s">
        <v>47</v>
      </c>
      <c r="E64" s="1" t="s">
        <v>23</v>
      </c>
      <c r="F64" s="12">
        <v>264</v>
      </c>
      <c r="G64" s="12"/>
      <c r="H64" s="12">
        <v>261</v>
      </c>
      <c r="I64" s="12">
        <v>256</v>
      </c>
      <c r="J64" s="12">
        <v>259</v>
      </c>
      <c r="K64" s="12"/>
      <c r="L64" s="12"/>
      <c r="M64" s="12">
        <v>266</v>
      </c>
      <c r="N64" s="12">
        <v>273</v>
      </c>
      <c r="O64" s="12">
        <f t="shared" si="8"/>
        <v>1579</v>
      </c>
      <c r="P64" s="12">
        <f t="shared" si="9"/>
        <v>6</v>
      </c>
    </row>
    <row r="65" spans="1:17" ht="12.75" customHeight="1">
      <c r="A65" s="5">
        <v>10</v>
      </c>
      <c r="B65" s="1" t="s">
        <v>8</v>
      </c>
      <c r="C65" s="14" t="s">
        <v>98</v>
      </c>
      <c r="D65" s="1" t="s">
        <v>47</v>
      </c>
      <c r="E65" s="1" t="s">
        <v>23</v>
      </c>
      <c r="F65" s="12">
        <v>266</v>
      </c>
      <c r="G65" s="12">
        <v>274</v>
      </c>
      <c r="H65" s="12">
        <v>275</v>
      </c>
      <c r="I65" s="12">
        <v>251</v>
      </c>
      <c r="J65" s="12">
        <v>281</v>
      </c>
      <c r="K65" s="12"/>
      <c r="L65" s="12"/>
      <c r="M65" s="12"/>
      <c r="N65" s="12"/>
      <c r="O65" s="12">
        <f t="shared" si="8"/>
        <v>1347</v>
      </c>
      <c r="P65" s="12">
        <f t="shared" si="9"/>
        <v>5</v>
      </c>
      <c r="Q65" s="21" t="s">
        <v>105</v>
      </c>
    </row>
    <row r="66" spans="1:17" ht="12.75" customHeight="1">
      <c r="A66" s="5">
        <v>11</v>
      </c>
      <c r="B66" s="1" t="s">
        <v>67</v>
      </c>
      <c r="C66" s="8" t="s">
        <v>99</v>
      </c>
      <c r="D66" s="1" t="s">
        <v>47</v>
      </c>
      <c r="E66" s="1" t="s">
        <v>23</v>
      </c>
      <c r="F66" s="12"/>
      <c r="G66" s="12">
        <v>272</v>
      </c>
      <c r="H66" s="12">
        <v>276</v>
      </c>
      <c r="I66" s="12">
        <v>268</v>
      </c>
      <c r="J66" s="12">
        <v>268</v>
      </c>
      <c r="K66" s="12">
        <v>258</v>
      </c>
      <c r="L66" s="12"/>
      <c r="M66" s="12"/>
      <c r="N66" s="12"/>
      <c r="O66" s="12">
        <f t="shared" si="8"/>
        <v>1342</v>
      </c>
      <c r="P66" s="12">
        <f t="shared" si="9"/>
        <v>5</v>
      </c>
      <c r="Q66" s="21" t="s">
        <v>105</v>
      </c>
    </row>
    <row r="67" spans="1:17" ht="12.75" customHeight="1">
      <c r="A67" s="5">
        <v>12</v>
      </c>
      <c r="B67" s="15" t="s">
        <v>7</v>
      </c>
      <c r="C67" s="20" t="s">
        <v>100</v>
      </c>
      <c r="D67" s="15" t="s">
        <v>47</v>
      </c>
      <c r="E67" s="15" t="s">
        <v>23</v>
      </c>
      <c r="F67" s="12">
        <v>285</v>
      </c>
      <c r="G67" s="12"/>
      <c r="H67" s="12"/>
      <c r="I67" s="12">
        <v>293</v>
      </c>
      <c r="J67" s="12"/>
      <c r="K67" s="12">
        <v>276</v>
      </c>
      <c r="L67" s="12"/>
      <c r="M67" s="12"/>
      <c r="N67" s="12">
        <v>282</v>
      </c>
      <c r="O67" s="12">
        <f t="shared" si="8"/>
        <v>1136</v>
      </c>
      <c r="P67" s="12">
        <f t="shared" si="9"/>
        <v>4</v>
      </c>
      <c r="Q67" s="21" t="s">
        <v>105</v>
      </c>
    </row>
    <row r="68" spans="1:17" ht="12.75" customHeight="1">
      <c r="A68" s="5">
        <v>13</v>
      </c>
      <c r="B68" s="1" t="s">
        <v>8</v>
      </c>
      <c r="C68" s="2" t="s">
        <v>101</v>
      </c>
      <c r="D68" s="1" t="s">
        <v>47</v>
      </c>
      <c r="E68" s="1" t="s">
        <v>23</v>
      </c>
      <c r="F68" s="12"/>
      <c r="G68" s="12">
        <v>262</v>
      </c>
      <c r="H68" s="12">
        <v>257</v>
      </c>
      <c r="I68" s="12">
        <v>236</v>
      </c>
      <c r="J68" s="12"/>
      <c r="K68" s="12"/>
      <c r="L68" s="12">
        <v>261</v>
      </c>
      <c r="M68" s="12"/>
      <c r="N68" s="12"/>
      <c r="O68" s="12">
        <f t="shared" si="8"/>
        <v>1016</v>
      </c>
      <c r="P68" s="12">
        <f t="shared" si="9"/>
        <v>4</v>
      </c>
      <c r="Q68" s="21" t="s">
        <v>105</v>
      </c>
    </row>
    <row r="69" spans="6:16" ht="12.75" customHeight="1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7" ht="12.75" customHeight="1">
      <c r="A70" s="5">
        <v>1</v>
      </c>
      <c r="B70" s="1" t="s">
        <v>9</v>
      </c>
      <c r="C70" s="2" t="s">
        <v>65</v>
      </c>
      <c r="D70" s="1" t="s">
        <v>64</v>
      </c>
      <c r="E70" s="1" t="s">
        <v>18</v>
      </c>
      <c r="F70" s="12">
        <v>158</v>
      </c>
      <c r="G70" s="12">
        <v>185</v>
      </c>
      <c r="H70" s="12">
        <v>191</v>
      </c>
      <c r="I70" s="12">
        <v>201</v>
      </c>
      <c r="J70" s="12">
        <v>172</v>
      </c>
      <c r="K70" s="12">
        <v>166</v>
      </c>
      <c r="L70" s="12">
        <v>195</v>
      </c>
      <c r="M70" s="12"/>
      <c r="N70" s="12">
        <v>217</v>
      </c>
      <c r="O70" s="12">
        <f>SUM(F70:N70)</f>
        <v>1485</v>
      </c>
      <c r="P70" s="12">
        <f>COUNT(F70:N70)</f>
        <v>8</v>
      </c>
      <c r="Q70" s="21" t="s">
        <v>105</v>
      </c>
    </row>
    <row r="71" spans="1:17" ht="12.75" customHeight="1">
      <c r="A71" s="5">
        <v>2</v>
      </c>
      <c r="B71" s="1" t="s">
        <v>9</v>
      </c>
      <c r="C71" s="2" t="s">
        <v>63</v>
      </c>
      <c r="D71" s="1" t="s">
        <v>64</v>
      </c>
      <c r="E71" s="1" t="s">
        <v>18</v>
      </c>
      <c r="F71" s="12">
        <v>218</v>
      </c>
      <c r="G71" s="12">
        <v>174</v>
      </c>
      <c r="H71" s="12">
        <v>204</v>
      </c>
      <c r="I71" s="12"/>
      <c r="J71" s="12">
        <v>210</v>
      </c>
      <c r="K71" s="12">
        <v>182</v>
      </c>
      <c r="L71" s="12"/>
      <c r="M71" s="12">
        <v>195</v>
      </c>
      <c r="N71" s="12">
        <v>179</v>
      </c>
      <c r="O71" s="12">
        <f>SUM(F71:N71)</f>
        <v>1362</v>
      </c>
      <c r="P71" s="12">
        <f>COUNT(F71:N71)</f>
        <v>7</v>
      </c>
      <c r="Q71" s="21" t="s">
        <v>105</v>
      </c>
    </row>
    <row r="72" spans="1:16" ht="12.75" customHeight="1">
      <c r="A72" s="5">
        <v>3</v>
      </c>
      <c r="B72" s="1" t="s">
        <v>12</v>
      </c>
      <c r="C72" s="2" t="s">
        <v>66</v>
      </c>
      <c r="D72" s="1" t="s">
        <v>64</v>
      </c>
      <c r="E72" s="1" t="s">
        <v>18</v>
      </c>
      <c r="F72" s="12">
        <v>185</v>
      </c>
      <c r="G72" s="12"/>
      <c r="H72" s="12">
        <v>197</v>
      </c>
      <c r="I72" s="12"/>
      <c r="J72" s="12">
        <v>189</v>
      </c>
      <c r="K72" s="12">
        <v>172</v>
      </c>
      <c r="L72" s="12">
        <v>177</v>
      </c>
      <c r="M72" s="12"/>
      <c r="N72" s="12">
        <v>173</v>
      </c>
      <c r="O72" s="12">
        <f>SUM(F72:N72)</f>
        <v>1093</v>
      </c>
      <c r="P72" s="12">
        <f>COUNT(F72:N72)</f>
        <v>6</v>
      </c>
    </row>
    <row r="73" spans="1:16" ht="12.75" customHeight="1">
      <c r="A73" s="5">
        <v>4</v>
      </c>
      <c r="B73" s="1" t="s">
        <v>87</v>
      </c>
      <c r="C73" s="8" t="s">
        <v>102</v>
      </c>
      <c r="D73" s="1" t="s">
        <v>64</v>
      </c>
      <c r="E73" s="1" t="s">
        <v>18</v>
      </c>
      <c r="F73" s="12"/>
      <c r="G73" s="12">
        <v>130</v>
      </c>
      <c r="H73" s="12">
        <v>200</v>
      </c>
      <c r="I73" s="12"/>
      <c r="J73" s="12"/>
      <c r="K73" s="12"/>
      <c r="L73" s="12">
        <v>229</v>
      </c>
      <c r="M73" s="12">
        <v>239</v>
      </c>
      <c r="N73" s="12">
        <v>228</v>
      </c>
      <c r="O73" s="12">
        <f>SUM(F73:N73)</f>
        <v>1026</v>
      </c>
      <c r="P73" s="12">
        <f>COUNT(F73:N73)</f>
        <v>5</v>
      </c>
    </row>
    <row r="74" spans="1:17" ht="12.75" customHeight="1">
      <c r="A74" s="5">
        <v>5</v>
      </c>
      <c r="B74" s="15" t="s">
        <v>7</v>
      </c>
      <c r="C74" s="18" t="s">
        <v>103</v>
      </c>
      <c r="D74" s="15" t="s">
        <v>64</v>
      </c>
      <c r="E74" s="15" t="s">
        <v>18</v>
      </c>
      <c r="F74" s="12">
        <v>164</v>
      </c>
      <c r="G74" s="12"/>
      <c r="H74" s="12"/>
      <c r="I74" s="12">
        <v>179</v>
      </c>
      <c r="J74" s="12">
        <v>222</v>
      </c>
      <c r="K74" s="12"/>
      <c r="L74" s="12"/>
      <c r="M74" s="12"/>
      <c r="N74" s="12">
        <v>179</v>
      </c>
      <c r="O74" s="12">
        <f>SUM(F74:N74)</f>
        <v>744</v>
      </c>
      <c r="P74" s="12">
        <f>COUNT(F74:N74)</f>
        <v>4</v>
      </c>
      <c r="Q74" s="21" t="s">
        <v>105</v>
      </c>
    </row>
    <row r="75" spans="2:16" ht="12.75" customHeight="1">
      <c r="B75" s="15"/>
      <c r="C75" s="18"/>
      <c r="D75" s="15"/>
      <c r="E75" s="15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7" ht="12.75" customHeight="1">
      <c r="A76" s="5">
        <v>1</v>
      </c>
      <c r="B76" s="1" t="s">
        <v>67</v>
      </c>
      <c r="C76" s="2" t="s">
        <v>68</v>
      </c>
      <c r="D76" s="1" t="s">
        <v>64</v>
      </c>
      <c r="E76" s="1" t="s">
        <v>23</v>
      </c>
      <c r="F76" s="12">
        <v>273</v>
      </c>
      <c r="G76" s="12">
        <v>278</v>
      </c>
      <c r="H76" s="12">
        <v>271</v>
      </c>
      <c r="I76" s="12">
        <v>272</v>
      </c>
      <c r="J76" s="12">
        <v>277</v>
      </c>
      <c r="K76" s="12">
        <v>261</v>
      </c>
      <c r="L76" s="12">
        <v>259</v>
      </c>
      <c r="M76" s="12">
        <v>270</v>
      </c>
      <c r="N76" s="12">
        <v>262</v>
      </c>
      <c r="O76" s="12">
        <f aca="true" t="shared" si="10" ref="O76:O85">SUM(F76:N76)</f>
        <v>2423</v>
      </c>
      <c r="P76" s="12">
        <f aca="true" t="shared" si="11" ref="P76:P85">COUNT(F76:N76)</f>
        <v>9</v>
      </c>
      <c r="Q76" s="21" t="s">
        <v>105</v>
      </c>
    </row>
    <row r="77" spans="1:17" ht="12.75" customHeight="1">
      <c r="A77" s="5">
        <v>2</v>
      </c>
      <c r="B77" s="1" t="s">
        <v>69</v>
      </c>
      <c r="C77" s="8" t="s">
        <v>70</v>
      </c>
      <c r="D77" s="1" t="s">
        <v>64</v>
      </c>
      <c r="E77" s="1" t="s">
        <v>23</v>
      </c>
      <c r="F77" s="12">
        <v>266</v>
      </c>
      <c r="G77" s="12">
        <v>251</v>
      </c>
      <c r="H77" s="12">
        <v>269</v>
      </c>
      <c r="I77" s="12"/>
      <c r="J77" s="12">
        <v>267</v>
      </c>
      <c r="K77" s="12">
        <v>248</v>
      </c>
      <c r="L77" s="12">
        <v>261</v>
      </c>
      <c r="M77" s="12">
        <v>262</v>
      </c>
      <c r="N77" s="12">
        <v>263</v>
      </c>
      <c r="O77" s="12">
        <f t="shared" si="10"/>
        <v>2087</v>
      </c>
      <c r="P77" s="12">
        <f t="shared" si="11"/>
        <v>8</v>
      </c>
      <c r="Q77" s="21" t="s">
        <v>105</v>
      </c>
    </row>
    <row r="78" spans="1:17" ht="12.75" customHeight="1">
      <c r="A78" s="5">
        <v>3</v>
      </c>
      <c r="B78" s="1" t="s">
        <v>9</v>
      </c>
      <c r="C78" s="2" t="s">
        <v>77</v>
      </c>
      <c r="D78" s="1" t="s">
        <v>64</v>
      </c>
      <c r="E78" s="1" t="s">
        <v>23</v>
      </c>
      <c r="F78" s="12">
        <v>230</v>
      </c>
      <c r="G78" s="12">
        <v>226</v>
      </c>
      <c r="H78" s="12">
        <v>249</v>
      </c>
      <c r="I78" s="12">
        <v>230</v>
      </c>
      <c r="J78" s="12">
        <v>223</v>
      </c>
      <c r="K78" s="12">
        <v>227</v>
      </c>
      <c r="L78" s="12">
        <v>226</v>
      </c>
      <c r="M78" s="12">
        <v>215</v>
      </c>
      <c r="N78" s="12">
        <v>232</v>
      </c>
      <c r="O78" s="12">
        <f t="shared" si="10"/>
        <v>2058</v>
      </c>
      <c r="P78" s="12">
        <f t="shared" si="11"/>
        <v>9</v>
      </c>
      <c r="Q78" s="21" t="s">
        <v>105</v>
      </c>
    </row>
    <row r="79" spans="1:17" ht="12.75" customHeight="1">
      <c r="A79" s="5">
        <v>4</v>
      </c>
      <c r="B79" s="1" t="s">
        <v>73</v>
      </c>
      <c r="C79" s="2" t="s">
        <v>74</v>
      </c>
      <c r="D79" s="1" t="s">
        <v>64</v>
      </c>
      <c r="E79" s="1" t="s">
        <v>23</v>
      </c>
      <c r="F79" s="12">
        <v>255</v>
      </c>
      <c r="G79" s="12">
        <v>252</v>
      </c>
      <c r="H79" s="12">
        <v>243</v>
      </c>
      <c r="I79" s="12">
        <v>264</v>
      </c>
      <c r="J79" s="12"/>
      <c r="K79" s="12">
        <v>246</v>
      </c>
      <c r="L79" s="12">
        <v>248</v>
      </c>
      <c r="M79" s="12">
        <v>232</v>
      </c>
      <c r="N79" s="12">
        <v>215</v>
      </c>
      <c r="O79" s="12">
        <f t="shared" si="10"/>
        <v>1955</v>
      </c>
      <c r="P79" s="12">
        <f t="shared" si="11"/>
        <v>8</v>
      </c>
      <c r="Q79" s="21" t="s">
        <v>105</v>
      </c>
    </row>
    <row r="80" spans="1:17" ht="12.75" customHeight="1">
      <c r="A80" s="5">
        <v>5</v>
      </c>
      <c r="B80" s="1" t="s">
        <v>73</v>
      </c>
      <c r="C80" s="8" t="s">
        <v>78</v>
      </c>
      <c r="D80" s="1" t="s">
        <v>64</v>
      </c>
      <c r="E80" s="1" t="s">
        <v>23</v>
      </c>
      <c r="F80" s="12">
        <v>221</v>
      </c>
      <c r="G80" s="12">
        <v>226</v>
      </c>
      <c r="H80" s="12">
        <v>175</v>
      </c>
      <c r="I80" s="12">
        <v>241</v>
      </c>
      <c r="J80" s="12">
        <v>234</v>
      </c>
      <c r="K80" s="12">
        <v>231</v>
      </c>
      <c r="L80" s="12">
        <v>195</v>
      </c>
      <c r="M80" s="12">
        <v>219</v>
      </c>
      <c r="N80" s="12">
        <v>208</v>
      </c>
      <c r="O80" s="12">
        <f t="shared" si="10"/>
        <v>1950</v>
      </c>
      <c r="P80" s="12">
        <f t="shared" si="11"/>
        <v>9</v>
      </c>
      <c r="Q80" s="21" t="s">
        <v>105</v>
      </c>
    </row>
    <row r="81" spans="1:17" ht="12.75" customHeight="1">
      <c r="A81" s="5">
        <v>6</v>
      </c>
      <c r="B81" s="1" t="s">
        <v>37</v>
      </c>
      <c r="C81" s="8" t="s">
        <v>71</v>
      </c>
      <c r="D81" s="1" t="s">
        <v>64</v>
      </c>
      <c r="E81" s="1" t="s">
        <v>23</v>
      </c>
      <c r="F81" s="12">
        <v>262</v>
      </c>
      <c r="G81" s="12">
        <v>265</v>
      </c>
      <c r="H81" s="12"/>
      <c r="I81" s="12">
        <v>257</v>
      </c>
      <c r="J81" s="12">
        <v>257</v>
      </c>
      <c r="K81" s="12">
        <v>271</v>
      </c>
      <c r="L81" s="12">
        <v>247</v>
      </c>
      <c r="M81" s="12">
        <v>251</v>
      </c>
      <c r="N81" s="12"/>
      <c r="O81" s="12">
        <f t="shared" si="10"/>
        <v>1810</v>
      </c>
      <c r="P81" s="12">
        <f t="shared" si="11"/>
        <v>7</v>
      </c>
      <c r="Q81" s="21" t="s">
        <v>105</v>
      </c>
    </row>
    <row r="82" spans="1:17" ht="12.75" customHeight="1">
      <c r="A82" s="5">
        <v>7</v>
      </c>
      <c r="B82" s="1" t="s">
        <v>8</v>
      </c>
      <c r="C82" s="14" t="s">
        <v>72</v>
      </c>
      <c r="D82" s="1" t="s">
        <v>64</v>
      </c>
      <c r="E82" s="1" t="s">
        <v>23</v>
      </c>
      <c r="F82" s="12">
        <v>253</v>
      </c>
      <c r="G82" s="12">
        <v>257</v>
      </c>
      <c r="H82" s="12">
        <v>254</v>
      </c>
      <c r="I82" s="12">
        <v>256</v>
      </c>
      <c r="J82" s="12">
        <v>265</v>
      </c>
      <c r="K82" s="12"/>
      <c r="L82" s="12">
        <v>236</v>
      </c>
      <c r="M82" s="12">
        <v>238</v>
      </c>
      <c r="N82" s="12"/>
      <c r="O82" s="12">
        <f t="shared" si="10"/>
        <v>1759</v>
      </c>
      <c r="P82" s="12">
        <f t="shared" si="11"/>
        <v>7</v>
      </c>
      <c r="Q82" s="21" t="s">
        <v>105</v>
      </c>
    </row>
    <row r="83" spans="1:17" ht="12.75" customHeight="1">
      <c r="A83" s="5">
        <v>8</v>
      </c>
      <c r="B83" s="1" t="s">
        <v>73</v>
      </c>
      <c r="C83" s="2" t="s">
        <v>75</v>
      </c>
      <c r="D83" s="1" t="s">
        <v>64</v>
      </c>
      <c r="E83" s="1" t="s">
        <v>23</v>
      </c>
      <c r="F83" s="12">
        <v>246</v>
      </c>
      <c r="G83" s="12">
        <v>46</v>
      </c>
      <c r="H83" s="12">
        <v>236</v>
      </c>
      <c r="I83" s="12">
        <v>251</v>
      </c>
      <c r="J83" s="12"/>
      <c r="K83" s="12">
        <v>261</v>
      </c>
      <c r="L83" s="12">
        <v>227</v>
      </c>
      <c r="M83" s="12">
        <v>257</v>
      </c>
      <c r="N83" s="12">
        <v>222</v>
      </c>
      <c r="O83" s="12">
        <f t="shared" si="10"/>
        <v>1746</v>
      </c>
      <c r="P83" s="12">
        <f t="shared" si="11"/>
        <v>8</v>
      </c>
      <c r="Q83" s="21" t="s">
        <v>105</v>
      </c>
    </row>
    <row r="84" spans="1:17" ht="12.75" customHeight="1">
      <c r="A84" s="5">
        <v>9</v>
      </c>
      <c r="B84" s="1" t="s">
        <v>8</v>
      </c>
      <c r="C84" s="2" t="s">
        <v>76</v>
      </c>
      <c r="D84" s="1" t="s">
        <v>64</v>
      </c>
      <c r="E84" s="1" t="s">
        <v>23</v>
      </c>
      <c r="F84" s="12">
        <v>239</v>
      </c>
      <c r="G84" s="12">
        <v>264</v>
      </c>
      <c r="H84" s="12"/>
      <c r="I84" s="12"/>
      <c r="J84" s="12"/>
      <c r="K84" s="12">
        <v>261</v>
      </c>
      <c r="L84" s="12">
        <v>235</v>
      </c>
      <c r="M84" s="12">
        <v>238</v>
      </c>
      <c r="N84" s="12">
        <v>239</v>
      </c>
      <c r="O84" s="12">
        <f t="shared" si="10"/>
        <v>1476</v>
      </c>
      <c r="P84" s="12">
        <f t="shared" si="11"/>
        <v>6</v>
      </c>
      <c r="Q84" s="21" t="s">
        <v>105</v>
      </c>
    </row>
    <row r="85" spans="1:17" ht="12.75" customHeight="1">
      <c r="A85" s="5">
        <v>10</v>
      </c>
      <c r="B85" s="1" t="s">
        <v>9</v>
      </c>
      <c r="C85" s="2" t="s">
        <v>104</v>
      </c>
      <c r="D85" s="1" t="s">
        <v>64</v>
      </c>
      <c r="E85" s="1" t="s">
        <v>23</v>
      </c>
      <c r="F85" s="12">
        <v>237</v>
      </c>
      <c r="G85" s="12">
        <v>231</v>
      </c>
      <c r="H85" s="12">
        <v>240</v>
      </c>
      <c r="I85" s="12"/>
      <c r="J85" s="12">
        <v>199</v>
      </c>
      <c r="K85" s="12"/>
      <c r="L85" s="12"/>
      <c r="M85" s="12"/>
      <c r="N85" s="12"/>
      <c r="O85" s="12">
        <f t="shared" si="10"/>
        <v>907</v>
      </c>
      <c r="P85" s="12">
        <f t="shared" si="11"/>
        <v>4</v>
      </c>
      <c r="Q85" s="21" t="s">
        <v>105</v>
      </c>
    </row>
    <row r="86" spans="6:16" ht="12.75" customHeight="1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12.75" customHeight="1">
      <c r="C87" s="8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12.75" customHeight="1">
      <c r="C88" s="14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6:16" ht="12.75" customHeight="1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12.75" customHeight="1">
      <c r="C90" s="8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12.75" customHeight="1">
      <c r="C91" s="8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6:16" ht="12.75" customHeight="1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12.75" customHeight="1">
      <c r="C93" s="8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12.75" customHeight="1">
      <c r="C94" s="8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6:16" ht="12.75" customHeight="1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2:16" ht="12.75" customHeight="1">
      <c r="B96" s="15"/>
      <c r="C96" s="18"/>
      <c r="D96" s="15"/>
      <c r="E96" s="15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6:16" ht="12.75" customHeight="1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12.75" customHeight="1">
      <c r="C98" s="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12.75" customHeight="1">
      <c r="C99" s="14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6:16" ht="12.75" customHeight="1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12.75" customHeight="1">
      <c r="C101" s="8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12.75" customHeight="1">
      <c r="C102" s="8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6:16" ht="12.75" customHeight="1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12.75" customHeight="1">
      <c r="C104" s="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12.75" customHeight="1">
      <c r="C105" s="8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6:16" ht="12.75" customHeight="1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ht="12.75" customHeight="1">
      <c r="B107" s="15"/>
      <c r="C107" s="18"/>
      <c r="D107" s="15"/>
      <c r="E107" s="1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dcterms:modified xsi:type="dcterms:W3CDTF">2019-03-12T13:13:16Z</dcterms:modified>
  <cp:category/>
  <cp:version/>
  <cp:contentType/>
  <cp:contentStatus/>
</cp:coreProperties>
</file>