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TUSSENF" sheetId="1" r:id="rId1"/>
    <sheet name="TUSSENK" sheetId="2" r:id="rId2"/>
  </sheets>
  <definedNames>
    <definedName name="_xlnm.Print_Titles" localSheetId="0">'TUSSENF'!$4:$4</definedName>
    <definedName name="_xlnm.Print_Titles" localSheetId="1">'TUSSENK'!$4:$4</definedName>
  </definedNames>
  <calcPr fullCalcOnLoad="1"/>
</workbook>
</file>

<file path=xl/sharedStrings.xml><?xml version="1.0" encoding="utf-8"?>
<sst xmlns="http://schemas.openxmlformats.org/spreadsheetml/2006/main" count="750" uniqueCount="120">
  <si>
    <t>CLUB</t>
  </si>
  <si>
    <t>NAAM</t>
  </si>
  <si>
    <t>CAT</t>
  </si>
  <si>
    <t>BOOG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</si>
  <si>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</si>
  <si>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</si>
  <si>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</si>
  <si>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</si>
  <si>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</si>
  <si>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</si>
  <si>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</si>
  <si>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</si>
  <si>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</si>
  <si>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Rombaut Thibault</t>
  </si>
  <si>
    <t>Simons Eva</t>
  </si>
  <si>
    <t>Simons Gino</t>
  </si>
  <si>
    <t>Simons Joyce</t>
  </si>
  <si>
    <t>Simons Paul</t>
  </si>
  <si>
    <t>J</t>
  </si>
  <si>
    <t>Vantieghem Nancy</t>
  </si>
  <si>
    <t>DEH</t>
  </si>
  <si>
    <t>Wouters Yannick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</si>
  <si>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</si>
  <si>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</si>
  <si>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</si>
  <si>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</si>
  <si>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</si>
  <si>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</si>
  <si>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</si>
  <si>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</si>
  <si>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</si>
  <si>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</si>
  <si>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De Smet Eva</t>
  </si>
  <si>
    <t>Haevermans Marleen</t>
  </si>
  <si>
    <t>Janssens Karel</t>
  </si>
  <si>
    <t>Mees Annelies</t>
  </si>
  <si>
    <t>Mees Luc</t>
  </si>
  <si>
    <t>Simons Frederic</t>
  </si>
  <si>
    <t>Thijs Sam</t>
  </si>
  <si>
    <t>Van Aerden Gerda</t>
  </si>
  <si>
    <t>Van Hooydonck Jos</t>
  </si>
  <si>
    <t>Wouters Deven</t>
  </si>
  <si>
    <t>Wouters Yana</t>
  </si>
  <si>
    <t>KHB</t>
  </si>
  <si>
    <t>Jacobs Alfons</t>
  </si>
  <si>
    <t>Simons Mark</t>
  </si>
  <si>
    <t>Vanderperre Chris</t>
  </si>
  <si>
    <t>KHV</t>
  </si>
  <si>
    <t>Van Ballaert Erik</t>
  </si>
  <si>
    <t>MVV</t>
  </si>
  <si>
    <t>Vermandel Staf</t>
  </si>
  <si>
    <t>NSS</t>
  </si>
  <si>
    <t>Boeckx Sonja</t>
  </si>
  <si>
    <t>De Wever Jan</t>
  </si>
  <si>
    <t>De Wispelaere Joppe</t>
  </si>
  <si>
    <t>Smolders Gilbert</t>
  </si>
  <si>
    <t>Stoelen Ronny</t>
  </si>
  <si>
    <t>Turner Keith</t>
  </si>
  <si>
    <t>Van De Water Hans</t>
  </si>
  <si>
    <t>Van Den Broeck Petra</t>
  </si>
  <si>
    <t>Vermosen J.P.</t>
  </si>
  <si>
    <t>Voorspoels Guy</t>
  </si>
  <si>
    <t>SAX</t>
  </si>
  <si>
    <t>De Cock Peter</t>
  </si>
  <si>
    <t>De Laet Elias</t>
  </si>
  <si>
    <t>De Laet Ellen</t>
  </si>
  <si>
    <t>De Laet Lotte</t>
  </si>
  <si>
    <t>Goossens Patrick</t>
  </si>
  <si>
    <t>SCH</t>
  </si>
  <si>
    <t>Bollens Ludo</t>
  </si>
  <si>
    <t>Cineger Deirdre</t>
  </si>
  <si>
    <t>De Herdt Serge</t>
  </si>
  <si>
    <t>De Herdt Yari</t>
  </si>
  <si>
    <t>De Jong Richard</t>
  </si>
  <si>
    <t>Roelands Tom</t>
  </si>
  <si>
    <t>Smets Maurice</t>
  </si>
  <si>
    <t>Smets Stefan</t>
  </si>
  <si>
    <t>Torfs Jozef</t>
  </si>
  <si>
    <t>Van Berlo Guido</t>
  </si>
  <si>
    <t>Van Gijsegem Peter</t>
  </si>
  <si>
    <t>Van Hoof Kelly</t>
  </si>
  <si>
    <t>Van Hoof Patrick</t>
  </si>
  <si>
    <t>Van Overstraeten Johan</t>
  </si>
  <si>
    <t>Van Overstraeten Kiran</t>
  </si>
  <si>
    <t>Verbaenen Martina</t>
  </si>
  <si>
    <t>STS</t>
  </si>
  <si>
    <t>VHV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</si>
  <si>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</si>
  <si>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</si>
  <si>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</si>
  <si>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</si>
  <si>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</si>
  <si>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</si>
  <si>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</si>
  <si>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Paulussen Roger</t>
  </si>
  <si>
    <t>Peeters Ynke</t>
  </si>
  <si>
    <t>Van Den Brande Nick</t>
  </si>
  <si>
    <t>Wouters Eddy</t>
  </si>
  <si>
    <t>Wouters Veronique</t>
  </si>
  <si>
    <t>PL</t>
  </si>
  <si>
    <t>Wildemeersch Axel</t>
  </si>
  <si>
    <t>Van De Winckel Stephanie</t>
  </si>
  <si>
    <t>TOTAAL</t>
  </si>
  <si>
    <t>A.W.</t>
  </si>
  <si>
    <t>Om in aanmerking te komen voor de finaledagen moet men minstens 4 wedstrijden mee schieten</t>
  </si>
  <si>
    <t>Om in aanmerking te komen voor het kampioenschap moet men minstens 4 wedstrijden mee schieten</t>
  </si>
  <si>
    <t xml:space="preserve">en dan bij de eerste 3 eindigen. </t>
  </si>
  <si>
    <t>en dan bij de eerste 16 schutters eindigen. Alle wedstrijden tellen mee.</t>
  </si>
  <si>
    <t>Van Deun Marie-Claire</t>
  </si>
  <si>
    <t>Mees Katrein</t>
  </si>
  <si>
    <t>Hermans Dirk</t>
  </si>
  <si>
    <t>Van Runckelen Tom</t>
  </si>
  <si>
    <t>Roelands Kris</t>
  </si>
  <si>
    <t>Roelands Sam</t>
  </si>
  <si>
    <t>Geentjens Jean</t>
  </si>
  <si>
    <t>4 BESTE</t>
  </si>
  <si>
    <t>Van Remoortere Jorden</t>
  </si>
  <si>
    <t>Daman Patrik</t>
  </si>
  <si>
    <t>ok</t>
  </si>
  <si>
    <t>niet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</si>
</sst>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sz val="8"/>
      <color indexed="10"/>
      <name val="Arial"/>
      <family val="0"/>
    </font>
    <font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0" fillId="2" borderId="0" xfId="0" applyFill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ySplit="4" topLeftCell="BM5" activePane="bottomLeft" state="frozen"/>
      <selection pane="topLeft" activeCell="A1" sqref="A1"/>
      <selection pane="bottomLeft" activeCell="O45" sqref="O4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22.57421875" style="3" customWidth="1"/>
    <col min="4" max="5" width="5.7109375" style="2" customWidth="1"/>
    <col min="6" max="12" width="5.7109375" style="4" customWidth="1"/>
    <col min="13" max="13" width="7.00390625" style="4" bestFit="1" customWidth="1"/>
    <col min="14" max="14" width="5.7109375" style="4" customWidth="1"/>
    <col min="15" max="15" width="5.7109375" style="29" customWidth="1"/>
    <col min="16" max="16384" width="9.140625" style="4" customWidth="1"/>
  </cols>
  <sheetData>
    <row r="1" ht="12.75">
      <c r="A1" s="1" t="s">
        <v>104</v>
      </c>
    </row>
    <row r="2" ht="12.75">
      <c r="A2" s="1" t="s">
        <v>107</v>
      </c>
    </row>
    <row r="3" ht="12.75">
      <c r="A3" s="1"/>
    </row>
    <row r="4" spans="1:15" s="5" customFormat="1" ht="12.75" customHeight="1">
      <c r="A4" s="20" t="s">
        <v>99</v>
      </c>
      <c r="B4" s="20" t="s">
        <v>0</v>
      </c>
      <c r="C4" s="21" t="s">
        <v>1</v>
      </c>
      <c r="D4" s="20" t="s">
        <v>2</v>
      </c>
      <c r="E4" s="20" t="s">
        <v>3</v>
      </c>
      <c r="F4" s="22" t="s">
        <v>85</v>
      </c>
      <c r="G4" s="22" t="s">
        <v>86</v>
      </c>
      <c r="H4" s="22" t="s">
        <v>51</v>
      </c>
      <c r="I4" s="22" t="s">
        <v>31</v>
      </c>
      <c r="J4" s="22" t="s">
        <v>62</v>
      </c>
      <c r="K4" s="22" t="s">
        <v>68</v>
      </c>
      <c r="L4" s="22" t="s">
        <v>4</v>
      </c>
      <c r="M4" s="20" t="s">
        <v>102</v>
      </c>
      <c r="N4" s="20" t="s">
        <v>103</v>
      </c>
      <c r="O4" s="17"/>
    </row>
    <row r="5" spans="1:15" ht="12.75" customHeight="1">
      <c r="A5" s="2">
        <v>1</v>
      </c>
      <c r="B5" s="6" t="s">
        <v>86</v>
      </c>
      <c r="C5" s="7" t="s">
        <v>98</v>
      </c>
      <c r="D5" s="2" t="s">
        <v>12</v>
      </c>
      <c r="E5" s="2" t="s">
        <v>8</v>
      </c>
      <c r="F5" s="8">
        <v>257</v>
      </c>
      <c r="G5" s="8">
        <v>246</v>
      </c>
      <c r="H5" s="8">
        <v>256</v>
      </c>
      <c r="I5" s="8">
        <v>243</v>
      </c>
      <c r="J5" s="8">
        <v>252</v>
      </c>
      <c r="K5" s="8">
        <v>260</v>
      </c>
      <c r="L5" s="8">
        <v>259</v>
      </c>
      <c r="M5" s="8">
        <f aca="true" t="shared" si="0" ref="M5:M13">SUM(F5:L5)</f>
        <v>1773</v>
      </c>
      <c r="N5" s="8">
        <f aca="true" t="shared" si="1" ref="N5:N13">COUNT(F5:L5)</f>
        <v>7</v>
      </c>
      <c r="O5" s="29" t="s">
        <v>118</v>
      </c>
    </row>
    <row r="6" spans="1:15" ht="12.75" customHeight="1">
      <c r="A6" s="2">
        <v>2</v>
      </c>
      <c r="B6" s="6" t="s">
        <v>4</v>
      </c>
      <c r="C6" s="9" t="s">
        <v>19</v>
      </c>
      <c r="D6" s="2" t="s">
        <v>12</v>
      </c>
      <c r="E6" s="2" t="s">
        <v>8</v>
      </c>
      <c r="F6" s="8">
        <v>261</v>
      </c>
      <c r="G6" s="8">
        <v>231</v>
      </c>
      <c r="H6" s="8">
        <v>255</v>
      </c>
      <c r="I6" s="8"/>
      <c r="J6" s="8">
        <v>242</v>
      </c>
      <c r="K6" s="8">
        <v>248</v>
      </c>
      <c r="L6" s="8">
        <v>248</v>
      </c>
      <c r="M6" s="8">
        <f t="shared" si="0"/>
        <v>1485</v>
      </c>
      <c r="N6" s="8">
        <f t="shared" si="1"/>
        <v>6</v>
      </c>
      <c r="O6" s="29" t="s">
        <v>118</v>
      </c>
    </row>
    <row r="7" spans="1:14" ht="12.75" customHeight="1">
      <c r="A7" s="2">
        <v>3</v>
      </c>
      <c r="B7" s="2" t="s">
        <v>51</v>
      </c>
      <c r="C7" s="10" t="s">
        <v>52</v>
      </c>
      <c r="D7" s="2" t="s">
        <v>12</v>
      </c>
      <c r="E7" s="2" t="s">
        <v>8</v>
      </c>
      <c r="F7" s="8"/>
      <c r="G7" s="8">
        <v>235</v>
      </c>
      <c r="H7" s="8">
        <v>230</v>
      </c>
      <c r="I7" s="8"/>
      <c r="J7" s="8">
        <v>219</v>
      </c>
      <c r="K7" s="8"/>
      <c r="L7" s="8"/>
      <c r="M7" s="8">
        <f t="shared" si="0"/>
        <v>684</v>
      </c>
      <c r="N7" s="8">
        <f t="shared" si="1"/>
        <v>3</v>
      </c>
    </row>
    <row r="8" spans="1:14" ht="12.75" customHeight="1">
      <c r="A8" s="2">
        <v>4</v>
      </c>
      <c r="B8" s="2" t="s">
        <v>31</v>
      </c>
      <c r="C8" s="3" t="s">
        <v>32</v>
      </c>
      <c r="D8" s="2" t="s">
        <v>12</v>
      </c>
      <c r="E8" s="2" t="s">
        <v>8</v>
      </c>
      <c r="F8" s="8"/>
      <c r="G8" s="8"/>
      <c r="H8" s="8"/>
      <c r="I8" s="8">
        <v>235</v>
      </c>
      <c r="J8" s="8"/>
      <c r="K8" s="8">
        <v>254</v>
      </c>
      <c r="L8" s="8"/>
      <c r="M8" s="8">
        <f t="shared" si="0"/>
        <v>489</v>
      </c>
      <c r="N8" s="8">
        <f t="shared" si="1"/>
        <v>2</v>
      </c>
    </row>
    <row r="9" spans="1:14" ht="12.75" customHeight="1">
      <c r="A9" s="2">
        <v>5</v>
      </c>
      <c r="B9" s="2" t="s">
        <v>31</v>
      </c>
      <c r="C9" s="3" t="s">
        <v>35</v>
      </c>
      <c r="D9" s="2" t="s">
        <v>12</v>
      </c>
      <c r="E9" s="2" t="s">
        <v>8</v>
      </c>
      <c r="F9" s="8"/>
      <c r="G9" s="8"/>
      <c r="H9" s="8"/>
      <c r="I9" s="8">
        <v>202</v>
      </c>
      <c r="J9" s="8"/>
      <c r="K9" s="8">
        <v>175</v>
      </c>
      <c r="L9" s="8"/>
      <c r="M9" s="8">
        <f t="shared" si="0"/>
        <v>377</v>
      </c>
      <c r="N9" s="8">
        <f t="shared" si="1"/>
        <v>2</v>
      </c>
    </row>
    <row r="10" spans="1:14" ht="12.75" customHeight="1">
      <c r="A10" s="2">
        <v>6</v>
      </c>
      <c r="B10" s="2" t="s">
        <v>51</v>
      </c>
      <c r="C10" s="3" t="s">
        <v>59</v>
      </c>
      <c r="D10" s="2" t="s">
        <v>12</v>
      </c>
      <c r="E10" s="2" t="s">
        <v>8</v>
      </c>
      <c r="F10" s="8"/>
      <c r="G10" s="8"/>
      <c r="H10" s="8">
        <v>237</v>
      </c>
      <c r="I10" s="8"/>
      <c r="J10" s="8"/>
      <c r="K10" s="8"/>
      <c r="L10" s="8"/>
      <c r="M10" s="8">
        <f t="shared" si="0"/>
        <v>237</v>
      </c>
      <c r="N10" s="8">
        <f t="shared" si="1"/>
        <v>1</v>
      </c>
    </row>
    <row r="11" spans="1:14" ht="12.75" customHeight="1">
      <c r="A11" s="2">
        <v>7</v>
      </c>
      <c r="B11" s="2" t="s">
        <v>68</v>
      </c>
      <c r="C11" s="10" t="s">
        <v>108</v>
      </c>
      <c r="D11" s="2" t="s">
        <v>12</v>
      </c>
      <c r="E11" s="2" t="s">
        <v>8</v>
      </c>
      <c r="F11" s="8"/>
      <c r="G11" s="8"/>
      <c r="H11" s="8"/>
      <c r="I11" s="8"/>
      <c r="J11" s="8">
        <v>213</v>
      </c>
      <c r="K11" s="8"/>
      <c r="L11" s="8"/>
      <c r="M11" s="8">
        <f t="shared" si="0"/>
        <v>213</v>
      </c>
      <c r="N11" s="8">
        <f t="shared" si="1"/>
        <v>1</v>
      </c>
    </row>
    <row r="12" spans="1:14" ht="12.75" customHeight="1">
      <c r="A12" s="2">
        <v>8</v>
      </c>
      <c r="B12" s="2" t="s">
        <v>68</v>
      </c>
      <c r="C12" s="3" t="s">
        <v>70</v>
      </c>
      <c r="D12" s="2" t="s">
        <v>12</v>
      </c>
      <c r="E12" s="2" t="s">
        <v>8</v>
      </c>
      <c r="F12" s="8">
        <v>188</v>
      </c>
      <c r="G12" s="8"/>
      <c r="H12" s="8"/>
      <c r="I12" s="8"/>
      <c r="J12" s="8"/>
      <c r="K12" s="8"/>
      <c r="L12" s="8"/>
      <c r="M12" s="8">
        <f t="shared" si="0"/>
        <v>188</v>
      </c>
      <c r="N12" s="8">
        <f t="shared" si="1"/>
        <v>1</v>
      </c>
    </row>
    <row r="13" spans="1:14" ht="12.75" customHeight="1">
      <c r="A13" s="2">
        <v>9</v>
      </c>
      <c r="B13" s="2" t="s">
        <v>68</v>
      </c>
      <c r="C13" s="10" t="s">
        <v>80</v>
      </c>
      <c r="D13" s="2" t="s">
        <v>12</v>
      </c>
      <c r="E13" s="2" t="s">
        <v>8</v>
      </c>
      <c r="F13" s="8">
        <v>119</v>
      </c>
      <c r="G13" s="8"/>
      <c r="H13" s="8"/>
      <c r="I13" s="8"/>
      <c r="J13" s="8"/>
      <c r="K13" s="8"/>
      <c r="L13" s="8"/>
      <c r="M13" s="8">
        <f t="shared" si="0"/>
        <v>119</v>
      </c>
      <c r="N13" s="8">
        <f t="shared" si="1"/>
        <v>1</v>
      </c>
    </row>
    <row r="14" spans="3:14" ht="12.75" customHeight="1">
      <c r="C14" s="10"/>
      <c r="F14" s="8"/>
      <c r="G14" s="8"/>
      <c r="H14" s="8"/>
      <c r="I14" s="8"/>
      <c r="J14" s="8"/>
      <c r="K14" s="8"/>
      <c r="L14" s="8"/>
      <c r="M14" s="8"/>
      <c r="N14" s="8"/>
    </row>
    <row r="15" spans="1:15" ht="12.75" customHeight="1">
      <c r="A15" s="2">
        <v>1</v>
      </c>
      <c r="B15" s="6" t="s">
        <v>26</v>
      </c>
      <c r="C15" s="11" t="s">
        <v>28</v>
      </c>
      <c r="D15" s="2" t="s">
        <v>12</v>
      </c>
      <c r="E15" s="2" t="s">
        <v>7</v>
      </c>
      <c r="F15" s="8">
        <v>279</v>
      </c>
      <c r="G15" s="8">
        <v>280</v>
      </c>
      <c r="H15" s="8">
        <v>282</v>
      </c>
      <c r="I15" s="8">
        <v>284</v>
      </c>
      <c r="J15" s="8">
        <v>274</v>
      </c>
      <c r="K15" s="8">
        <v>271</v>
      </c>
      <c r="L15" s="8">
        <v>290</v>
      </c>
      <c r="M15" s="8">
        <f aca="true" t="shared" si="2" ref="M15:M22">SUM(F15:L15)</f>
        <v>1960</v>
      </c>
      <c r="N15" s="8">
        <f aca="true" t="shared" si="3" ref="N15:N22">COUNT(F15:L15)</f>
        <v>7</v>
      </c>
      <c r="O15" s="29" t="s">
        <v>118</v>
      </c>
    </row>
    <row r="16" spans="1:15" ht="12.75" customHeight="1">
      <c r="A16" s="2">
        <v>2</v>
      </c>
      <c r="B16" s="6" t="s">
        <v>4</v>
      </c>
      <c r="C16" s="9" t="s">
        <v>16</v>
      </c>
      <c r="D16" s="2" t="s">
        <v>12</v>
      </c>
      <c r="E16" s="2" t="s">
        <v>7</v>
      </c>
      <c r="F16" s="8">
        <v>294</v>
      </c>
      <c r="G16" s="8">
        <v>295</v>
      </c>
      <c r="H16" s="8">
        <v>294</v>
      </c>
      <c r="I16" s="8"/>
      <c r="J16" s="8">
        <v>297</v>
      </c>
      <c r="K16" s="8">
        <v>299</v>
      </c>
      <c r="L16" s="8">
        <v>299</v>
      </c>
      <c r="M16" s="8">
        <f t="shared" si="2"/>
        <v>1778</v>
      </c>
      <c r="N16" s="8">
        <f t="shared" si="3"/>
        <v>6</v>
      </c>
      <c r="O16" s="29" t="s">
        <v>118</v>
      </c>
    </row>
    <row r="17" spans="1:15" ht="12.75" customHeight="1">
      <c r="A17" s="2">
        <v>3</v>
      </c>
      <c r="B17" s="6" t="s">
        <v>86</v>
      </c>
      <c r="C17" s="7" t="s">
        <v>90</v>
      </c>
      <c r="D17" s="2" t="s">
        <v>12</v>
      </c>
      <c r="E17" s="2" t="s">
        <v>7</v>
      </c>
      <c r="F17" s="8">
        <v>255</v>
      </c>
      <c r="G17" s="8">
        <v>224</v>
      </c>
      <c r="H17" s="8">
        <v>242</v>
      </c>
      <c r="I17" s="8">
        <v>248</v>
      </c>
      <c r="J17" s="8"/>
      <c r="K17" s="8">
        <v>273</v>
      </c>
      <c r="L17" s="8">
        <v>272</v>
      </c>
      <c r="M17" s="8">
        <f t="shared" si="2"/>
        <v>1514</v>
      </c>
      <c r="N17" s="8">
        <f t="shared" si="3"/>
        <v>6</v>
      </c>
      <c r="O17" s="29" t="s">
        <v>118</v>
      </c>
    </row>
    <row r="18" spans="1:15" ht="12.75" customHeight="1">
      <c r="A18" s="2">
        <v>4</v>
      </c>
      <c r="B18" s="6" t="s">
        <v>31</v>
      </c>
      <c r="C18" s="11" t="s">
        <v>33</v>
      </c>
      <c r="D18" s="2" t="s">
        <v>12</v>
      </c>
      <c r="E18" s="2" t="s">
        <v>7</v>
      </c>
      <c r="F18" s="8"/>
      <c r="G18" s="8">
        <v>259</v>
      </c>
      <c r="H18" s="8">
        <v>260</v>
      </c>
      <c r="I18" s="8">
        <v>265</v>
      </c>
      <c r="J18" s="8">
        <v>244</v>
      </c>
      <c r="K18" s="8">
        <v>264</v>
      </c>
      <c r="L18" s="8"/>
      <c r="M18" s="8">
        <f t="shared" si="2"/>
        <v>1292</v>
      </c>
      <c r="N18" s="8">
        <f t="shared" si="3"/>
        <v>5</v>
      </c>
      <c r="O18" s="29" t="s">
        <v>119</v>
      </c>
    </row>
    <row r="19" spans="1:15" ht="12.75" customHeight="1">
      <c r="A19" s="2">
        <v>5</v>
      </c>
      <c r="B19" s="6" t="s">
        <v>68</v>
      </c>
      <c r="C19" s="7" t="s">
        <v>84</v>
      </c>
      <c r="D19" s="2" t="s">
        <v>12</v>
      </c>
      <c r="E19" s="2" t="s">
        <v>7</v>
      </c>
      <c r="F19" s="8">
        <v>257</v>
      </c>
      <c r="G19" s="8">
        <v>273</v>
      </c>
      <c r="H19" s="8">
        <v>263</v>
      </c>
      <c r="I19" s="8">
        <v>269</v>
      </c>
      <c r="J19" s="8"/>
      <c r="K19" s="8">
        <v>228</v>
      </c>
      <c r="L19" s="8"/>
      <c r="M19" s="8">
        <f t="shared" si="2"/>
        <v>1290</v>
      </c>
      <c r="N19" s="8">
        <f t="shared" si="3"/>
        <v>5</v>
      </c>
      <c r="O19" s="29" t="s">
        <v>118</v>
      </c>
    </row>
    <row r="20" spans="1:15" ht="12.75" customHeight="1">
      <c r="A20" s="2">
        <v>6</v>
      </c>
      <c r="B20" s="6" t="s">
        <v>31</v>
      </c>
      <c r="C20" s="11" t="s">
        <v>101</v>
      </c>
      <c r="D20" s="2" t="s">
        <v>12</v>
      </c>
      <c r="E20" s="2" t="s">
        <v>7</v>
      </c>
      <c r="F20" s="8">
        <v>247</v>
      </c>
      <c r="G20" s="8">
        <v>233</v>
      </c>
      <c r="H20" s="8"/>
      <c r="I20" s="8">
        <v>211</v>
      </c>
      <c r="J20" s="8"/>
      <c r="K20" s="8">
        <v>207</v>
      </c>
      <c r="L20" s="8"/>
      <c r="M20" s="8">
        <f t="shared" si="2"/>
        <v>898</v>
      </c>
      <c r="N20" s="8">
        <f t="shared" si="3"/>
        <v>4</v>
      </c>
      <c r="O20" s="29" t="s">
        <v>119</v>
      </c>
    </row>
    <row r="21" spans="1:14" ht="12.75" customHeight="1">
      <c r="A21" s="2">
        <v>7</v>
      </c>
      <c r="B21" s="2" t="s">
        <v>62</v>
      </c>
      <c r="C21" s="3" t="s">
        <v>65</v>
      </c>
      <c r="D21" s="2" t="s">
        <v>12</v>
      </c>
      <c r="E21" s="2" t="s">
        <v>7</v>
      </c>
      <c r="F21" s="8"/>
      <c r="G21" s="8">
        <v>289</v>
      </c>
      <c r="H21" s="8"/>
      <c r="I21" s="8"/>
      <c r="J21" s="8">
        <v>283</v>
      </c>
      <c r="K21" s="8"/>
      <c r="L21" s="8"/>
      <c r="M21" s="8">
        <f t="shared" si="2"/>
        <v>572</v>
      </c>
      <c r="N21" s="8">
        <f t="shared" si="3"/>
        <v>2</v>
      </c>
    </row>
    <row r="22" spans="1:14" ht="12.75" customHeight="1">
      <c r="A22" s="2">
        <v>8</v>
      </c>
      <c r="B22" s="2" t="s">
        <v>31</v>
      </c>
      <c r="C22" s="12" t="s">
        <v>109</v>
      </c>
      <c r="D22" s="2" t="s">
        <v>12</v>
      </c>
      <c r="E22" s="2" t="s">
        <v>7</v>
      </c>
      <c r="F22" s="8"/>
      <c r="G22" s="8"/>
      <c r="H22" s="8"/>
      <c r="I22" s="8"/>
      <c r="J22" s="8"/>
      <c r="K22" s="8">
        <v>196</v>
      </c>
      <c r="L22" s="8"/>
      <c r="M22" s="8">
        <f t="shared" si="2"/>
        <v>196</v>
      </c>
      <c r="N22" s="8">
        <f t="shared" si="3"/>
        <v>1</v>
      </c>
    </row>
    <row r="23" spans="3:14" ht="12.75" customHeight="1">
      <c r="C23" s="12"/>
      <c r="F23" s="8"/>
      <c r="G23" s="8"/>
      <c r="H23" s="8"/>
      <c r="I23" s="8"/>
      <c r="J23" s="8"/>
      <c r="K23" s="8"/>
      <c r="L23" s="8"/>
      <c r="M23" s="8"/>
      <c r="N23" s="8"/>
    </row>
    <row r="24" spans="1:15" ht="12.75" customHeight="1">
      <c r="A24" s="2">
        <v>1</v>
      </c>
      <c r="B24" s="6" t="s">
        <v>86</v>
      </c>
      <c r="C24" s="11" t="s">
        <v>93</v>
      </c>
      <c r="D24" s="13" t="s">
        <v>10</v>
      </c>
      <c r="E24" s="13" t="s">
        <v>8</v>
      </c>
      <c r="F24" s="8">
        <v>266</v>
      </c>
      <c r="G24" s="8">
        <v>255</v>
      </c>
      <c r="H24" s="8">
        <v>268</v>
      </c>
      <c r="I24" s="8">
        <v>267</v>
      </c>
      <c r="J24" s="8">
        <v>265</v>
      </c>
      <c r="K24" s="8">
        <v>268</v>
      </c>
      <c r="L24" s="8">
        <v>282</v>
      </c>
      <c r="M24" s="8">
        <f aca="true" t="shared" si="4" ref="M24:M39">SUM(F24:L24)</f>
        <v>1871</v>
      </c>
      <c r="N24" s="8">
        <f aca="true" t="shared" si="5" ref="N24:N39">COUNT(F24:L24)</f>
        <v>7</v>
      </c>
      <c r="O24" s="29" t="s">
        <v>118</v>
      </c>
    </row>
    <row r="25" spans="1:15" ht="12.75" customHeight="1">
      <c r="A25" s="2">
        <v>2</v>
      </c>
      <c r="B25" s="6" t="s">
        <v>68</v>
      </c>
      <c r="C25" s="7" t="s">
        <v>82</v>
      </c>
      <c r="D25" s="2" t="s">
        <v>10</v>
      </c>
      <c r="E25" s="2" t="s">
        <v>8</v>
      </c>
      <c r="F25" s="8">
        <v>259</v>
      </c>
      <c r="G25" s="8">
        <v>267</v>
      </c>
      <c r="H25" s="8">
        <v>267</v>
      </c>
      <c r="I25" s="8">
        <v>254</v>
      </c>
      <c r="J25" s="8"/>
      <c r="K25" s="8">
        <v>266</v>
      </c>
      <c r="L25" s="8">
        <v>270</v>
      </c>
      <c r="M25" s="8">
        <f t="shared" si="4"/>
        <v>1583</v>
      </c>
      <c r="N25" s="8">
        <f t="shared" si="5"/>
        <v>6</v>
      </c>
      <c r="O25" s="29" t="s">
        <v>118</v>
      </c>
    </row>
    <row r="26" spans="1:15" ht="12.75" customHeight="1">
      <c r="A26" s="2">
        <v>3</v>
      </c>
      <c r="B26" s="6" t="s">
        <v>68</v>
      </c>
      <c r="C26" s="7" t="s">
        <v>79</v>
      </c>
      <c r="D26" s="2" t="s">
        <v>10</v>
      </c>
      <c r="E26" s="2" t="s">
        <v>8</v>
      </c>
      <c r="F26" s="8">
        <v>208</v>
      </c>
      <c r="G26" s="8">
        <v>267</v>
      </c>
      <c r="H26" s="8"/>
      <c r="I26" s="8">
        <v>257</v>
      </c>
      <c r="J26" s="8">
        <v>260</v>
      </c>
      <c r="K26" s="8">
        <v>262</v>
      </c>
      <c r="L26" s="8">
        <v>247</v>
      </c>
      <c r="M26" s="8">
        <f t="shared" si="4"/>
        <v>1501</v>
      </c>
      <c r="N26" s="8">
        <f t="shared" si="5"/>
        <v>6</v>
      </c>
      <c r="O26" s="29" t="s">
        <v>118</v>
      </c>
    </row>
    <row r="27" spans="1:15" ht="12.75" customHeight="1">
      <c r="A27" s="2">
        <v>4</v>
      </c>
      <c r="B27" s="6" t="s">
        <v>4</v>
      </c>
      <c r="C27" s="9" t="s">
        <v>17</v>
      </c>
      <c r="D27" s="2" t="s">
        <v>10</v>
      </c>
      <c r="E27" s="2" t="s">
        <v>8</v>
      </c>
      <c r="F27" s="8"/>
      <c r="G27" s="8">
        <v>184</v>
      </c>
      <c r="H27" s="8">
        <v>204</v>
      </c>
      <c r="I27" s="8">
        <v>190</v>
      </c>
      <c r="J27" s="8">
        <v>217</v>
      </c>
      <c r="K27" s="8">
        <v>217</v>
      </c>
      <c r="L27" s="8">
        <v>197</v>
      </c>
      <c r="M27" s="8">
        <f t="shared" si="4"/>
        <v>1209</v>
      </c>
      <c r="N27" s="8">
        <f t="shared" si="5"/>
        <v>6</v>
      </c>
      <c r="O27" s="29" t="s">
        <v>118</v>
      </c>
    </row>
    <row r="28" spans="1:15" ht="12.75" customHeight="1">
      <c r="A28" s="2">
        <v>5</v>
      </c>
      <c r="B28" s="6" t="s">
        <v>68</v>
      </c>
      <c r="C28" s="9" t="s">
        <v>69</v>
      </c>
      <c r="D28" s="2" t="s">
        <v>10</v>
      </c>
      <c r="E28" s="2" t="s">
        <v>8</v>
      </c>
      <c r="F28" s="8">
        <v>235</v>
      </c>
      <c r="G28" s="8">
        <v>244</v>
      </c>
      <c r="H28" s="8"/>
      <c r="I28" s="8">
        <v>245</v>
      </c>
      <c r="J28" s="8"/>
      <c r="K28" s="8">
        <v>223</v>
      </c>
      <c r="L28" s="8">
        <v>255</v>
      </c>
      <c r="M28" s="8">
        <f t="shared" si="4"/>
        <v>1202</v>
      </c>
      <c r="N28" s="8">
        <f t="shared" si="5"/>
        <v>5</v>
      </c>
      <c r="O28" s="29" t="s">
        <v>118</v>
      </c>
    </row>
    <row r="29" spans="1:15" ht="12.75" customHeight="1">
      <c r="A29" s="2">
        <v>6</v>
      </c>
      <c r="B29" s="6" t="s">
        <v>86</v>
      </c>
      <c r="C29" s="7" t="s">
        <v>96</v>
      </c>
      <c r="D29" s="13" t="s">
        <v>10</v>
      </c>
      <c r="E29" s="13" t="s">
        <v>8</v>
      </c>
      <c r="F29" s="8">
        <v>186</v>
      </c>
      <c r="G29" s="8">
        <v>229</v>
      </c>
      <c r="H29" s="8">
        <v>208</v>
      </c>
      <c r="I29" s="8">
        <v>220</v>
      </c>
      <c r="J29" s="8">
        <v>233</v>
      </c>
      <c r="K29" s="8"/>
      <c r="L29" s="8"/>
      <c r="M29" s="8">
        <f t="shared" si="4"/>
        <v>1076</v>
      </c>
      <c r="N29" s="8">
        <f t="shared" si="5"/>
        <v>5</v>
      </c>
      <c r="O29" s="29" t="s">
        <v>118</v>
      </c>
    </row>
    <row r="30" spans="1:14" ht="12.75" customHeight="1">
      <c r="A30" s="2">
        <v>7</v>
      </c>
      <c r="B30" s="2" t="s">
        <v>20</v>
      </c>
      <c r="C30" s="12" t="s">
        <v>21</v>
      </c>
      <c r="D30" s="2" t="s">
        <v>10</v>
      </c>
      <c r="E30" s="2" t="s">
        <v>8</v>
      </c>
      <c r="F30" s="8"/>
      <c r="G30" s="8"/>
      <c r="H30" s="8"/>
      <c r="I30" s="8"/>
      <c r="J30" s="8">
        <v>286</v>
      </c>
      <c r="K30" s="8">
        <v>286</v>
      </c>
      <c r="L30" s="8"/>
      <c r="M30" s="8">
        <f t="shared" si="4"/>
        <v>572</v>
      </c>
      <c r="N30" s="8">
        <f t="shared" si="5"/>
        <v>2</v>
      </c>
    </row>
    <row r="31" spans="1:14" ht="12.75" customHeight="1">
      <c r="A31" s="2">
        <v>8</v>
      </c>
      <c r="B31" s="2" t="s">
        <v>68</v>
      </c>
      <c r="C31" s="12" t="s">
        <v>74</v>
      </c>
      <c r="D31" s="2" t="s">
        <v>10</v>
      </c>
      <c r="E31" s="2" t="s">
        <v>8</v>
      </c>
      <c r="F31" s="8"/>
      <c r="G31" s="8"/>
      <c r="H31" s="8"/>
      <c r="I31" s="8"/>
      <c r="J31" s="8">
        <v>278</v>
      </c>
      <c r="K31" s="8">
        <v>271</v>
      </c>
      <c r="L31" s="8"/>
      <c r="M31" s="8">
        <f t="shared" si="4"/>
        <v>549</v>
      </c>
      <c r="N31" s="8">
        <f t="shared" si="5"/>
        <v>2</v>
      </c>
    </row>
    <row r="32" spans="1:14" ht="12.75" customHeight="1">
      <c r="A32" s="2">
        <v>9</v>
      </c>
      <c r="B32" s="2" t="s">
        <v>47</v>
      </c>
      <c r="C32" s="10" t="s">
        <v>48</v>
      </c>
      <c r="D32" s="2" t="s">
        <v>10</v>
      </c>
      <c r="E32" s="2" t="s">
        <v>8</v>
      </c>
      <c r="F32" s="8"/>
      <c r="G32" s="8"/>
      <c r="H32" s="8"/>
      <c r="I32" s="8">
        <v>151</v>
      </c>
      <c r="J32" s="8"/>
      <c r="K32" s="8">
        <v>140</v>
      </c>
      <c r="L32" s="8">
        <v>156</v>
      </c>
      <c r="M32" s="8">
        <f t="shared" si="4"/>
        <v>447</v>
      </c>
      <c r="N32" s="8">
        <f t="shared" si="5"/>
        <v>3</v>
      </c>
    </row>
    <row r="33" spans="1:14" ht="12.75" customHeight="1">
      <c r="A33" s="2">
        <v>10</v>
      </c>
      <c r="B33" s="2" t="s">
        <v>68</v>
      </c>
      <c r="C33" s="3" t="s">
        <v>71</v>
      </c>
      <c r="D33" s="2" t="s">
        <v>10</v>
      </c>
      <c r="E33" s="2" t="s">
        <v>8</v>
      </c>
      <c r="F33" s="8">
        <v>157</v>
      </c>
      <c r="G33" s="8"/>
      <c r="H33" s="8"/>
      <c r="I33" s="8"/>
      <c r="J33" s="8"/>
      <c r="K33" s="8">
        <v>147</v>
      </c>
      <c r="L33" s="8"/>
      <c r="M33" s="8">
        <f t="shared" si="4"/>
        <v>304</v>
      </c>
      <c r="N33" s="8">
        <f t="shared" si="5"/>
        <v>2</v>
      </c>
    </row>
    <row r="34" spans="1:14" ht="12.75" customHeight="1">
      <c r="A34" s="2">
        <v>11</v>
      </c>
      <c r="B34" s="2" t="s">
        <v>20</v>
      </c>
      <c r="C34" s="10" t="s">
        <v>116</v>
      </c>
      <c r="D34" s="2" t="s">
        <v>10</v>
      </c>
      <c r="E34" s="2" t="s">
        <v>8</v>
      </c>
      <c r="F34" s="8"/>
      <c r="G34" s="8"/>
      <c r="H34" s="8"/>
      <c r="I34" s="8"/>
      <c r="J34" s="8"/>
      <c r="K34" s="8"/>
      <c r="L34" s="8">
        <v>280</v>
      </c>
      <c r="M34" s="8">
        <f t="shared" si="4"/>
        <v>280</v>
      </c>
      <c r="N34" s="8">
        <f t="shared" si="5"/>
        <v>1</v>
      </c>
    </row>
    <row r="35" spans="1:14" ht="12.75" customHeight="1">
      <c r="A35" s="2">
        <v>12</v>
      </c>
      <c r="B35" s="2" t="s">
        <v>20</v>
      </c>
      <c r="C35" s="12" t="s">
        <v>117</v>
      </c>
      <c r="D35" s="2" t="s">
        <v>10</v>
      </c>
      <c r="E35" s="2" t="s">
        <v>8</v>
      </c>
      <c r="F35" s="8"/>
      <c r="G35" s="8"/>
      <c r="H35" s="8"/>
      <c r="I35" s="8"/>
      <c r="J35" s="8"/>
      <c r="K35" s="8"/>
      <c r="L35" s="8">
        <v>276</v>
      </c>
      <c r="M35" s="8">
        <f t="shared" si="4"/>
        <v>276</v>
      </c>
      <c r="N35" s="8">
        <f t="shared" si="5"/>
        <v>1</v>
      </c>
    </row>
    <row r="36" spans="1:14" ht="12.75" customHeight="1">
      <c r="A36" s="2">
        <v>13</v>
      </c>
      <c r="B36" s="2" t="s">
        <v>31</v>
      </c>
      <c r="C36" s="3" t="s">
        <v>38</v>
      </c>
      <c r="D36" s="2" t="s">
        <v>10</v>
      </c>
      <c r="E36" s="2" t="s">
        <v>8</v>
      </c>
      <c r="F36" s="8"/>
      <c r="G36" s="8"/>
      <c r="H36" s="8"/>
      <c r="I36" s="8">
        <v>263</v>
      </c>
      <c r="J36" s="8"/>
      <c r="K36" s="8"/>
      <c r="L36" s="8"/>
      <c r="M36" s="8">
        <f t="shared" si="4"/>
        <v>263</v>
      </c>
      <c r="N36" s="8">
        <f t="shared" si="5"/>
        <v>1</v>
      </c>
    </row>
    <row r="37" spans="1:14" ht="12.75" customHeight="1">
      <c r="A37" s="2">
        <v>14</v>
      </c>
      <c r="B37" s="2" t="s">
        <v>68</v>
      </c>
      <c r="C37" s="3" t="s">
        <v>72</v>
      </c>
      <c r="D37" s="2" t="s">
        <v>10</v>
      </c>
      <c r="E37" s="2" t="s">
        <v>8</v>
      </c>
      <c r="F37" s="8">
        <v>231</v>
      </c>
      <c r="G37" s="8"/>
      <c r="H37" s="8"/>
      <c r="I37" s="8"/>
      <c r="J37" s="8"/>
      <c r="K37" s="8"/>
      <c r="L37" s="8"/>
      <c r="M37" s="8">
        <f t="shared" si="4"/>
        <v>231</v>
      </c>
      <c r="N37" s="8">
        <f t="shared" si="5"/>
        <v>1</v>
      </c>
    </row>
    <row r="38" spans="1:14" ht="12.75" customHeight="1">
      <c r="A38" s="2">
        <v>15</v>
      </c>
      <c r="B38" s="2" t="s">
        <v>68</v>
      </c>
      <c r="C38" s="10" t="s">
        <v>110</v>
      </c>
      <c r="D38" s="2" t="s">
        <v>10</v>
      </c>
      <c r="E38" s="2" t="s">
        <v>8</v>
      </c>
      <c r="F38" s="8"/>
      <c r="G38" s="8"/>
      <c r="H38" s="8"/>
      <c r="I38" s="8"/>
      <c r="J38" s="8"/>
      <c r="K38" s="8">
        <v>228</v>
      </c>
      <c r="L38" s="8"/>
      <c r="M38" s="8">
        <f t="shared" si="4"/>
        <v>228</v>
      </c>
      <c r="N38" s="8">
        <f t="shared" si="5"/>
        <v>1</v>
      </c>
    </row>
    <row r="39" spans="1:14" ht="12.75" customHeight="1">
      <c r="A39" s="2">
        <v>16</v>
      </c>
      <c r="B39" s="2" t="s">
        <v>68</v>
      </c>
      <c r="C39" s="10" t="s">
        <v>81</v>
      </c>
      <c r="D39" s="2" t="s">
        <v>10</v>
      </c>
      <c r="E39" s="2" t="s">
        <v>8</v>
      </c>
      <c r="F39" s="8">
        <v>219</v>
      </c>
      <c r="G39" s="8"/>
      <c r="H39" s="8"/>
      <c r="I39" s="8"/>
      <c r="J39" s="8"/>
      <c r="K39" s="8"/>
      <c r="L39" s="8"/>
      <c r="M39" s="8">
        <f t="shared" si="4"/>
        <v>219</v>
      </c>
      <c r="N39" s="8">
        <f t="shared" si="5"/>
        <v>1</v>
      </c>
    </row>
    <row r="40" spans="3:14" ht="12.75" customHeight="1">
      <c r="C40" s="10"/>
      <c r="F40" s="8"/>
      <c r="G40" s="8"/>
      <c r="H40" s="8"/>
      <c r="I40" s="8"/>
      <c r="J40" s="8"/>
      <c r="K40" s="8"/>
      <c r="L40" s="8"/>
      <c r="M40" s="8"/>
      <c r="N40" s="8"/>
    </row>
    <row r="41" spans="1:15" ht="12.75" customHeight="1">
      <c r="A41" s="2">
        <v>1</v>
      </c>
      <c r="B41" s="6" t="s">
        <v>26</v>
      </c>
      <c r="C41" s="11" t="s">
        <v>29</v>
      </c>
      <c r="D41" s="2" t="s">
        <v>10</v>
      </c>
      <c r="E41" s="2" t="s">
        <v>7</v>
      </c>
      <c r="F41" s="8">
        <v>272</v>
      </c>
      <c r="G41" s="8">
        <v>265</v>
      </c>
      <c r="H41" s="8">
        <v>266</v>
      </c>
      <c r="I41" s="8">
        <v>280</v>
      </c>
      <c r="J41" s="8">
        <v>286</v>
      </c>
      <c r="K41" s="8">
        <v>291</v>
      </c>
      <c r="L41" s="8">
        <v>283</v>
      </c>
      <c r="M41" s="8">
        <f aca="true" t="shared" si="6" ref="M41:M54">SUM(F41:L41)</f>
        <v>1943</v>
      </c>
      <c r="N41" s="8">
        <f aca="true" t="shared" si="7" ref="N41:N54">COUNT(F41:L41)</f>
        <v>7</v>
      </c>
      <c r="O41" s="29" t="s">
        <v>118</v>
      </c>
    </row>
    <row r="42" spans="1:15" ht="12.75" customHeight="1">
      <c r="A42" s="2">
        <v>2</v>
      </c>
      <c r="B42" s="6" t="s">
        <v>4</v>
      </c>
      <c r="C42" s="9" t="s">
        <v>15</v>
      </c>
      <c r="D42" s="2" t="s">
        <v>10</v>
      </c>
      <c r="E42" s="2" t="s">
        <v>7</v>
      </c>
      <c r="F42" s="8">
        <v>284</v>
      </c>
      <c r="G42" s="8">
        <v>286</v>
      </c>
      <c r="H42" s="8">
        <v>287</v>
      </c>
      <c r="I42" s="8"/>
      <c r="J42" s="8">
        <v>287</v>
      </c>
      <c r="K42" s="8">
        <v>290</v>
      </c>
      <c r="L42" s="8">
        <v>285</v>
      </c>
      <c r="M42" s="8">
        <f t="shared" si="6"/>
        <v>1719</v>
      </c>
      <c r="N42" s="8">
        <f t="shared" si="7"/>
        <v>6</v>
      </c>
      <c r="O42" s="29" t="s">
        <v>118</v>
      </c>
    </row>
    <row r="43" spans="1:15" ht="12.75" customHeight="1">
      <c r="A43" s="2">
        <v>3</v>
      </c>
      <c r="B43" s="6" t="s">
        <v>31</v>
      </c>
      <c r="C43" s="11" t="s">
        <v>36</v>
      </c>
      <c r="D43" s="2" t="s">
        <v>10</v>
      </c>
      <c r="E43" s="2" t="s">
        <v>7</v>
      </c>
      <c r="F43" s="8"/>
      <c r="G43" s="8">
        <v>274</v>
      </c>
      <c r="H43" s="8">
        <v>279</v>
      </c>
      <c r="I43" s="8">
        <v>271</v>
      </c>
      <c r="J43" s="8">
        <v>282</v>
      </c>
      <c r="K43" s="8">
        <v>269</v>
      </c>
      <c r="L43" s="8"/>
      <c r="M43" s="8">
        <f t="shared" si="6"/>
        <v>1375</v>
      </c>
      <c r="N43" s="8">
        <f t="shared" si="7"/>
        <v>5</v>
      </c>
      <c r="O43" s="29" t="s">
        <v>119</v>
      </c>
    </row>
    <row r="44" spans="1:15" ht="12.75" customHeight="1">
      <c r="A44" s="2">
        <v>4</v>
      </c>
      <c r="B44" s="6" t="s">
        <v>62</v>
      </c>
      <c r="C44" s="9" t="s">
        <v>67</v>
      </c>
      <c r="D44" s="2" t="s">
        <v>10</v>
      </c>
      <c r="E44" s="2" t="s">
        <v>7</v>
      </c>
      <c r="F44" s="8"/>
      <c r="G44" s="8">
        <v>285</v>
      </c>
      <c r="H44" s="8"/>
      <c r="I44" s="8"/>
      <c r="J44" s="8">
        <v>289</v>
      </c>
      <c r="K44" s="8">
        <v>289</v>
      </c>
      <c r="L44" s="8">
        <v>286</v>
      </c>
      <c r="M44" s="8">
        <f t="shared" si="6"/>
        <v>1149</v>
      </c>
      <c r="N44" s="8">
        <f t="shared" si="7"/>
        <v>4</v>
      </c>
      <c r="O44" s="29" t="s">
        <v>119</v>
      </c>
    </row>
    <row r="45" spans="1:14" ht="12.75" customHeight="1">
      <c r="A45" s="2">
        <v>5</v>
      </c>
      <c r="B45" s="2" t="s">
        <v>31</v>
      </c>
      <c r="C45" s="12" t="s">
        <v>37</v>
      </c>
      <c r="D45" s="2" t="s">
        <v>10</v>
      </c>
      <c r="E45" s="2" t="s">
        <v>7</v>
      </c>
      <c r="F45" s="8"/>
      <c r="G45" s="8">
        <v>290</v>
      </c>
      <c r="H45" s="8"/>
      <c r="I45" s="8">
        <v>292</v>
      </c>
      <c r="J45" s="8"/>
      <c r="K45" s="8"/>
      <c r="L45" s="8">
        <v>292</v>
      </c>
      <c r="M45" s="8">
        <f t="shared" si="6"/>
        <v>874</v>
      </c>
      <c r="N45" s="8">
        <f t="shared" si="7"/>
        <v>3</v>
      </c>
    </row>
    <row r="46" spans="1:14" ht="12.75" customHeight="1">
      <c r="A46" s="2">
        <v>6</v>
      </c>
      <c r="B46" s="2" t="s">
        <v>43</v>
      </c>
      <c r="C46" s="14" t="s">
        <v>45</v>
      </c>
      <c r="D46" s="2" t="s">
        <v>10</v>
      </c>
      <c r="E46" s="2" t="s">
        <v>7</v>
      </c>
      <c r="F46" s="8"/>
      <c r="G46" s="8">
        <v>288</v>
      </c>
      <c r="H46" s="8"/>
      <c r="I46" s="8"/>
      <c r="J46" s="8">
        <v>293</v>
      </c>
      <c r="K46" s="8"/>
      <c r="L46" s="8"/>
      <c r="M46" s="8">
        <f t="shared" si="6"/>
        <v>581</v>
      </c>
      <c r="N46" s="8">
        <f t="shared" si="7"/>
        <v>2</v>
      </c>
    </row>
    <row r="47" spans="1:14" ht="12.75" customHeight="1">
      <c r="A47" s="2">
        <v>7</v>
      </c>
      <c r="B47" s="2" t="s">
        <v>51</v>
      </c>
      <c r="C47" s="12" t="s">
        <v>60</v>
      </c>
      <c r="D47" s="2" t="s">
        <v>10</v>
      </c>
      <c r="E47" s="2" t="s">
        <v>7</v>
      </c>
      <c r="F47" s="8"/>
      <c r="G47" s="8"/>
      <c r="H47" s="8">
        <v>286</v>
      </c>
      <c r="I47" s="8"/>
      <c r="J47" s="8">
        <v>281</v>
      </c>
      <c r="K47" s="8"/>
      <c r="L47" s="8"/>
      <c r="M47" s="8">
        <f t="shared" si="6"/>
        <v>567</v>
      </c>
      <c r="N47" s="8">
        <f t="shared" si="7"/>
        <v>2</v>
      </c>
    </row>
    <row r="48" spans="1:14" ht="12.75" customHeight="1">
      <c r="A48" s="2">
        <v>8</v>
      </c>
      <c r="B48" s="2" t="s">
        <v>51</v>
      </c>
      <c r="C48" s="3" t="s">
        <v>58</v>
      </c>
      <c r="D48" s="2" t="s">
        <v>10</v>
      </c>
      <c r="E48" s="2" t="s">
        <v>7</v>
      </c>
      <c r="F48" s="8"/>
      <c r="G48" s="8"/>
      <c r="H48" s="8">
        <v>183</v>
      </c>
      <c r="I48" s="8"/>
      <c r="J48" s="8">
        <v>179</v>
      </c>
      <c r="K48" s="8"/>
      <c r="L48" s="8"/>
      <c r="M48" s="8">
        <f t="shared" si="6"/>
        <v>362</v>
      </c>
      <c r="N48" s="8">
        <f t="shared" si="7"/>
        <v>2</v>
      </c>
    </row>
    <row r="49" spans="1:14" ht="12.75" customHeight="1">
      <c r="A49" s="2">
        <v>9</v>
      </c>
      <c r="B49" s="2" t="s">
        <v>68</v>
      </c>
      <c r="C49" s="3" t="s">
        <v>76</v>
      </c>
      <c r="D49" s="2" t="s">
        <v>10</v>
      </c>
      <c r="E49" s="2" t="s">
        <v>7</v>
      </c>
      <c r="F49" s="8">
        <v>100</v>
      </c>
      <c r="G49" s="8"/>
      <c r="H49" s="8"/>
      <c r="I49" s="8"/>
      <c r="J49" s="8">
        <v>119</v>
      </c>
      <c r="K49" s="8">
        <v>115</v>
      </c>
      <c r="L49" s="8"/>
      <c r="M49" s="8">
        <f t="shared" si="6"/>
        <v>334</v>
      </c>
      <c r="N49" s="8">
        <f t="shared" si="7"/>
        <v>3</v>
      </c>
    </row>
    <row r="50" spans="1:14" ht="12.75" customHeight="1">
      <c r="A50" s="2">
        <v>10</v>
      </c>
      <c r="B50" s="2" t="s">
        <v>51</v>
      </c>
      <c r="C50" s="15" t="s">
        <v>61</v>
      </c>
      <c r="D50" s="16" t="s">
        <v>10</v>
      </c>
      <c r="E50" s="16" t="s">
        <v>7</v>
      </c>
      <c r="F50" s="8"/>
      <c r="G50" s="8"/>
      <c r="H50" s="8">
        <v>287</v>
      </c>
      <c r="I50" s="8"/>
      <c r="J50" s="8"/>
      <c r="K50" s="8"/>
      <c r="L50" s="8"/>
      <c r="M50" s="8">
        <f t="shared" si="6"/>
        <v>287</v>
      </c>
      <c r="N50" s="8">
        <f t="shared" si="7"/>
        <v>1</v>
      </c>
    </row>
    <row r="51" spans="1:14" ht="12.75" customHeight="1">
      <c r="A51" s="2">
        <v>11</v>
      </c>
      <c r="B51" s="2" t="s">
        <v>62</v>
      </c>
      <c r="C51" s="3" t="s">
        <v>63</v>
      </c>
      <c r="D51" s="2" t="s">
        <v>10</v>
      </c>
      <c r="E51" s="2" t="s">
        <v>7</v>
      </c>
      <c r="F51" s="8"/>
      <c r="G51" s="8"/>
      <c r="H51" s="8"/>
      <c r="I51" s="8"/>
      <c r="J51" s="8">
        <v>277</v>
      </c>
      <c r="K51" s="8"/>
      <c r="L51" s="8"/>
      <c r="M51" s="8">
        <f t="shared" si="6"/>
        <v>277</v>
      </c>
      <c r="N51" s="8">
        <f t="shared" si="7"/>
        <v>1</v>
      </c>
    </row>
    <row r="52" spans="1:14" ht="12.75" customHeight="1">
      <c r="A52" s="2">
        <v>12</v>
      </c>
      <c r="B52" s="2" t="s">
        <v>85</v>
      </c>
      <c r="C52" s="3" t="s">
        <v>111</v>
      </c>
      <c r="D52" s="2" t="s">
        <v>10</v>
      </c>
      <c r="E52" s="2" t="s">
        <v>7</v>
      </c>
      <c r="F52" s="8"/>
      <c r="G52" s="8"/>
      <c r="H52" s="8"/>
      <c r="I52" s="8"/>
      <c r="J52" s="8"/>
      <c r="K52" s="8">
        <v>276</v>
      </c>
      <c r="L52" s="8"/>
      <c r="M52" s="8">
        <f t="shared" si="6"/>
        <v>276</v>
      </c>
      <c r="N52" s="8">
        <f t="shared" si="7"/>
        <v>1</v>
      </c>
    </row>
    <row r="53" spans="1:14" ht="12.75" customHeight="1">
      <c r="A53" s="2">
        <v>13</v>
      </c>
      <c r="B53" s="2" t="s">
        <v>20</v>
      </c>
      <c r="C53" s="12" t="s">
        <v>112</v>
      </c>
      <c r="D53" s="2" t="s">
        <v>10</v>
      </c>
      <c r="E53" s="2" t="s">
        <v>7</v>
      </c>
      <c r="F53" s="8"/>
      <c r="G53" s="8"/>
      <c r="H53" s="8"/>
      <c r="I53" s="8"/>
      <c r="J53" s="8"/>
      <c r="K53" s="8">
        <v>269</v>
      </c>
      <c r="L53" s="8"/>
      <c r="M53" s="8">
        <f t="shared" si="6"/>
        <v>269</v>
      </c>
      <c r="N53" s="8">
        <f t="shared" si="7"/>
        <v>1</v>
      </c>
    </row>
    <row r="54" spans="1:14" ht="12.75" customHeight="1">
      <c r="A54" s="2">
        <v>1</v>
      </c>
      <c r="B54" s="2" t="s">
        <v>51</v>
      </c>
      <c r="C54" s="12" t="s">
        <v>54</v>
      </c>
      <c r="D54" s="2" t="s">
        <v>18</v>
      </c>
      <c r="E54" s="2" t="s">
        <v>8</v>
      </c>
      <c r="F54" s="8"/>
      <c r="G54" s="8"/>
      <c r="H54" s="8">
        <v>208</v>
      </c>
      <c r="I54" s="8"/>
      <c r="J54" s="8"/>
      <c r="K54" s="8"/>
      <c r="L54" s="8"/>
      <c r="M54" s="8">
        <f t="shared" si="6"/>
        <v>208</v>
      </c>
      <c r="N54" s="8">
        <f t="shared" si="7"/>
        <v>1</v>
      </c>
    </row>
    <row r="55" spans="3:14" ht="12.75" customHeight="1">
      <c r="C55" s="12"/>
      <c r="F55" s="8"/>
      <c r="G55" s="8"/>
      <c r="H55" s="8"/>
      <c r="I55" s="8"/>
      <c r="J55" s="8"/>
      <c r="K55" s="8"/>
      <c r="L55" s="8"/>
      <c r="M55" s="8"/>
      <c r="N55" s="8"/>
    </row>
    <row r="56" spans="1:14" ht="12.75" customHeight="1">
      <c r="A56" s="17">
        <v>1</v>
      </c>
      <c r="B56" s="2" t="s">
        <v>62</v>
      </c>
      <c r="C56" s="3" t="s">
        <v>66</v>
      </c>
      <c r="D56" s="2" t="s">
        <v>18</v>
      </c>
      <c r="E56" s="2" t="s">
        <v>7</v>
      </c>
      <c r="F56" s="8"/>
      <c r="G56" s="8"/>
      <c r="H56" s="8"/>
      <c r="I56" s="8"/>
      <c r="J56" s="8">
        <v>173</v>
      </c>
      <c r="K56" s="8"/>
      <c r="L56" s="8"/>
      <c r="M56" s="8">
        <f>SUM(F56:L56)</f>
        <v>173</v>
      </c>
      <c r="N56" s="8">
        <f>COUNT(F56:L56)</f>
        <v>1</v>
      </c>
    </row>
    <row r="57" spans="1:14" ht="12.75" customHeight="1">
      <c r="A57" s="17"/>
      <c r="F57" s="8"/>
      <c r="G57" s="8"/>
      <c r="H57" s="8"/>
      <c r="I57" s="8"/>
      <c r="J57" s="8"/>
      <c r="K57" s="8"/>
      <c r="L57" s="8"/>
      <c r="M57" s="8"/>
      <c r="N57" s="8"/>
    </row>
    <row r="58" spans="1:15" ht="12.75" customHeight="1">
      <c r="A58" s="2">
        <v>1</v>
      </c>
      <c r="B58" s="6" t="s">
        <v>86</v>
      </c>
      <c r="C58" s="7" t="s">
        <v>95</v>
      </c>
      <c r="D58" s="13" t="s">
        <v>9</v>
      </c>
      <c r="E58" s="13" t="s">
        <v>8</v>
      </c>
      <c r="F58" s="8">
        <v>264</v>
      </c>
      <c r="G58" s="8">
        <v>273</v>
      </c>
      <c r="H58" s="8"/>
      <c r="I58" s="8">
        <v>282</v>
      </c>
      <c r="J58" s="8">
        <v>283</v>
      </c>
      <c r="K58" s="8">
        <v>282</v>
      </c>
      <c r="L58" s="8">
        <v>289</v>
      </c>
      <c r="M58" s="8">
        <f aca="true" t="shared" si="8" ref="M58:M65">SUM(F58:L58)</f>
        <v>1673</v>
      </c>
      <c r="N58" s="8">
        <f aca="true" t="shared" si="9" ref="N58:N65">COUNT(F58:L58)</f>
        <v>6</v>
      </c>
      <c r="O58" s="29" t="s">
        <v>118</v>
      </c>
    </row>
    <row r="59" spans="1:15" ht="12.75" customHeight="1">
      <c r="A59" s="2">
        <v>2</v>
      </c>
      <c r="B59" s="6" t="s">
        <v>4</v>
      </c>
      <c r="C59" s="9" t="s">
        <v>14</v>
      </c>
      <c r="D59" s="2" t="s">
        <v>9</v>
      </c>
      <c r="E59" s="2" t="s">
        <v>8</v>
      </c>
      <c r="F59" s="8"/>
      <c r="G59" s="8">
        <v>278</v>
      </c>
      <c r="H59" s="8">
        <v>265</v>
      </c>
      <c r="I59" s="8">
        <v>265</v>
      </c>
      <c r="J59" s="8">
        <v>273</v>
      </c>
      <c r="K59" s="8">
        <v>250</v>
      </c>
      <c r="L59" s="8">
        <v>246</v>
      </c>
      <c r="M59" s="8">
        <f t="shared" si="8"/>
        <v>1577</v>
      </c>
      <c r="N59" s="8">
        <f t="shared" si="9"/>
        <v>6</v>
      </c>
      <c r="O59" s="29" t="s">
        <v>118</v>
      </c>
    </row>
    <row r="60" spans="1:15" ht="12.75" customHeight="1">
      <c r="A60" s="2">
        <v>3</v>
      </c>
      <c r="B60" s="6" t="s">
        <v>68</v>
      </c>
      <c r="C60" s="7" t="s">
        <v>83</v>
      </c>
      <c r="D60" s="2" t="s">
        <v>9</v>
      </c>
      <c r="E60" s="2" t="s">
        <v>8</v>
      </c>
      <c r="F60" s="8">
        <v>214</v>
      </c>
      <c r="G60" s="8">
        <v>229</v>
      </c>
      <c r="H60" s="8">
        <v>234</v>
      </c>
      <c r="I60" s="8"/>
      <c r="J60" s="8"/>
      <c r="K60" s="8">
        <v>183</v>
      </c>
      <c r="L60" s="8">
        <v>199</v>
      </c>
      <c r="M60" s="8">
        <f t="shared" si="8"/>
        <v>1059</v>
      </c>
      <c r="N60" s="8">
        <f t="shared" si="9"/>
        <v>5</v>
      </c>
      <c r="O60" s="29" t="s">
        <v>119</v>
      </c>
    </row>
    <row r="61" spans="1:14" ht="12.75" customHeight="1">
      <c r="A61" s="2">
        <v>4</v>
      </c>
      <c r="B61" s="2" t="s">
        <v>4</v>
      </c>
      <c r="C61" s="3" t="s">
        <v>13</v>
      </c>
      <c r="D61" s="2" t="s">
        <v>9</v>
      </c>
      <c r="E61" s="2" t="s">
        <v>8</v>
      </c>
      <c r="F61" s="8"/>
      <c r="G61" s="8"/>
      <c r="H61" s="8">
        <v>173</v>
      </c>
      <c r="I61" s="8"/>
      <c r="J61" s="8"/>
      <c r="K61" s="8">
        <v>229</v>
      </c>
      <c r="L61" s="8">
        <v>252</v>
      </c>
      <c r="M61" s="8">
        <f t="shared" si="8"/>
        <v>654</v>
      </c>
      <c r="N61" s="8">
        <f t="shared" si="9"/>
        <v>3</v>
      </c>
    </row>
    <row r="62" spans="1:14" ht="12.75" customHeight="1">
      <c r="A62" s="2">
        <v>5</v>
      </c>
      <c r="B62" s="2" t="s">
        <v>20</v>
      </c>
      <c r="C62" s="12" t="s">
        <v>113</v>
      </c>
      <c r="D62" s="2" t="s">
        <v>9</v>
      </c>
      <c r="E62" s="2" t="s">
        <v>8</v>
      </c>
      <c r="F62" s="8"/>
      <c r="G62" s="8"/>
      <c r="H62" s="8"/>
      <c r="I62" s="8"/>
      <c r="J62" s="8"/>
      <c r="K62" s="8">
        <v>252</v>
      </c>
      <c r="L62" s="8"/>
      <c r="M62" s="8">
        <f t="shared" si="8"/>
        <v>252</v>
      </c>
      <c r="N62" s="8">
        <f t="shared" si="9"/>
        <v>1</v>
      </c>
    </row>
    <row r="63" spans="1:14" ht="12.75" customHeight="1">
      <c r="A63" s="2">
        <v>6</v>
      </c>
      <c r="B63" s="2" t="s">
        <v>51</v>
      </c>
      <c r="C63" s="15" t="s">
        <v>100</v>
      </c>
      <c r="D63" s="16" t="s">
        <v>9</v>
      </c>
      <c r="E63" s="16" t="s">
        <v>8</v>
      </c>
      <c r="F63" s="8"/>
      <c r="G63" s="8"/>
      <c r="H63" s="8">
        <v>237</v>
      </c>
      <c r="I63" s="8"/>
      <c r="J63" s="8"/>
      <c r="K63" s="8"/>
      <c r="L63" s="8"/>
      <c r="M63" s="8">
        <f t="shared" si="8"/>
        <v>237</v>
      </c>
      <c r="N63" s="8">
        <f t="shared" si="9"/>
        <v>1</v>
      </c>
    </row>
    <row r="64" spans="1:14" ht="12.75" customHeight="1">
      <c r="A64" s="2">
        <v>7</v>
      </c>
      <c r="B64" s="2" t="s">
        <v>31</v>
      </c>
      <c r="C64" s="12" t="s">
        <v>41</v>
      </c>
      <c r="D64" s="2" t="s">
        <v>9</v>
      </c>
      <c r="E64" s="2" t="s">
        <v>8</v>
      </c>
      <c r="F64" s="8"/>
      <c r="G64" s="8"/>
      <c r="H64" s="8"/>
      <c r="I64" s="8">
        <v>229</v>
      </c>
      <c r="J64" s="8"/>
      <c r="K64" s="8"/>
      <c r="L64" s="8"/>
      <c r="M64" s="8">
        <f t="shared" si="8"/>
        <v>229</v>
      </c>
      <c r="N64" s="8">
        <f t="shared" si="9"/>
        <v>1</v>
      </c>
    </row>
    <row r="65" spans="1:14" ht="12.75" customHeight="1">
      <c r="A65" s="2">
        <v>8</v>
      </c>
      <c r="B65" s="2" t="s">
        <v>31</v>
      </c>
      <c r="C65" s="12" t="s">
        <v>42</v>
      </c>
      <c r="D65" s="2" t="s">
        <v>9</v>
      </c>
      <c r="E65" s="2" t="s">
        <v>8</v>
      </c>
      <c r="F65" s="8"/>
      <c r="G65" s="8"/>
      <c r="H65" s="8"/>
      <c r="I65" s="8">
        <v>197</v>
      </c>
      <c r="J65" s="8"/>
      <c r="K65" s="8"/>
      <c r="L65" s="8"/>
      <c r="M65" s="8">
        <f t="shared" si="8"/>
        <v>197</v>
      </c>
      <c r="N65" s="8">
        <f t="shared" si="9"/>
        <v>1</v>
      </c>
    </row>
    <row r="66" spans="3:14" ht="12.75" customHeight="1">
      <c r="C66" s="12"/>
      <c r="F66" s="8"/>
      <c r="G66" s="8"/>
      <c r="H66" s="8"/>
      <c r="I66" s="8"/>
      <c r="J66" s="8"/>
      <c r="K66" s="8"/>
      <c r="L66" s="8"/>
      <c r="M66" s="8"/>
      <c r="N66" s="8"/>
    </row>
    <row r="67" spans="1:14" ht="12.75" customHeight="1">
      <c r="A67" s="17">
        <v>1</v>
      </c>
      <c r="B67" s="2" t="s">
        <v>62</v>
      </c>
      <c r="C67" s="3" t="s">
        <v>64</v>
      </c>
      <c r="D67" s="2" t="s">
        <v>9</v>
      </c>
      <c r="E67" s="2" t="s">
        <v>7</v>
      </c>
      <c r="F67" s="8"/>
      <c r="G67" s="8">
        <v>205</v>
      </c>
      <c r="H67" s="8"/>
      <c r="I67" s="8"/>
      <c r="J67" s="8">
        <v>264</v>
      </c>
      <c r="K67" s="8"/>
      <c r="L67" s="8"/>
      <c r="M67" s="8">
        <f>SUM(F67:L67)</f>
        <v>469</v>
      </c>
      <c r="N67" s="8">
        <f>COUNT(F67:L67)</f>
        <v>2</v>
      </c>
    </row>
    <row r="68" spans="1:14" ht="12.75" customHeight="1">
      <c r="A68" s="17"/>
      <c r="F68" s="8"/>
      <c r="G68" s="8"/>
      <c r="H68" s="8"/>
      <c r="I68" s="8"/>
      <c r="J68" s="8"/>
      <c r="K68" s="8"/>
      <c r="L68" s="8"/>
      <c r="M68" s="8"/>
      <c r="N68" s="8"/>
    </row>
    <row r="69" spans="1:15" ht="12.75" customHeight="1">
      <c r="A69" s="2">
        <v>1</v>
      </c>
      <c r="B69" s="6" t="s">
        <v>86</v>
      </c>
      <c r="C69" s="7" t="s">
        <v>97</v>
      </c>
      <c r="D69" s="2" t="s">
        <v>11</v>
      </c>
      <c r="E69" s="2" t="s">
        <v>8</v>
      </c>
      <c r="F69" s="8">
        <v>264</v>
      </c>
      <c r="G69" s="8">
        <v>277</v>
      </c>
      <c r="H69" s="8">
        <v>281</v>
      </c>
      <c r="I69" s="8">
        <v>277</v>
      </c>
      <c r="J69" s="8">
        <v>280</v>
      </c>
      <c r="K69" s="8">
        <v>284</v>
      </c>
      <c r="L69" s="8">
        <v>270</v>
      </c>
      <c r="M69" s="8">
        <f aca="true" t="shared" si="10" ref="M69:M76">SUM(F69:L69)</f>
        <v>1933</v>
      </c>
      <c r="N69" s="8">
        <f aca="true" t="shared" si="11" ref="N69:N76">COUNT(F69:L69)</f>
        <v>7</v>
      </c>
      <c r="O69" s="29" t="s">
        <v>118</v>
      </c>
    </row>
    <row r="70" spans="1:15" ht="12.75" customHeight="1">
      <c r="A70" s="2">
        <v>2</v>
      </c>
      <c r="B70" s="6" t="s">
        <v>86</v>
      </c>
      <c r="C70" s="7" t="s">
        <v>88</v>
      </c>
      <c r="D70" s="2" t="s">
        <v>11</v>
      </c>
      <c r="E70" s="2" t="s">
        <v>8</v>
      </c>
      <c r="F70" s="8">
        <v>276</v>
      </c>
      <c r="G70" s="8">
        <v>267</v>
      </c>
      <c r="H70" s="8">
        <v>269</v>
      </c>
      <c r="I70" s="8">
        <v>248</v>
      </c>
      <c r="J70" s="8">
        <v>269</v>
      </c>
      <c r="K70" s="8">
        <v>250</v>
      </c>
      <c r="L70" s="8">
        <v>248</v>
      </c>
      <c r="M70" s="8">
        <f t="shared" si="10"/>
        <v>1827</v>
      </c>
      <c r="N70" s="8">
        <f t="shared" si="11"/>
        <v>7</v>
      </c>
      <c r="O70" s="29" t="s">
        <v>118</v>
      </c>
    </row>
    <row r="71" spans="1:15" ht="12.75" customHeight="1">
      <c r="A71" s="2">
        <v>3</v>
      </c>
      <c r="B71" s="6" t="s">
        <v>86</v>
      </c>
      <c r="C71" s="7" t="s">
        <v>87</v>
      </c>
      <c r="D71" s="2" t="s">
        <v>11</v>
      </c>
      <c r="E71" s="2" t="s">
        <v>8</v>
      </c>
      <c r="F71" s="8">
        <v>257</v>
      </c>
      <c r="G71" s="8">
        <v>249</v>
      </c>
      <c r="H71" s="8">
        <v>258</v>
      </c>
      <c r="I71" s="8">
        <v>264</v>
      </c>
      <c r="J71" s="8">
        <v>265</v>
      </c>
      <c r="K71" s="8">
        <v>264</v>
      </c>
      <c r="L71" s="8">
        <v>267</v>
      </c>
      <c r="M71" s="8">
        <f t="shared" si="10"/>
        <v>1824</v>
      </c>
      <c r="N71" s="8">
        <f t="shared" si="11"/>
        <v>7</v>
      </c>
      <c r="O71" s="29" t="s">
        <v>118</v>
      </c>
    </row>
    <row r="72" spans="1:15" ht="12.75" customHeight="1">
      <c r="A72" s="2">
        <v>4</v>
      </c>
      <c r="B72" s="6" t="s">
        <v>22</v>
      </c>
      <c r="C72" s="11" t="s">
        <v>25</v>
      </c>
      <c r="D72" s="2" t="s">
        <v>11</v>
      </c>
      <c r="E72" s="2" t="s">
        <v>8</v>
      </c>
      <c r="F72" s="8">
        <v>260</v>
      </c>
      <c r="G72" s="8">
        <v>260</v>
      </c>
      <c r="H72" s="8">
        <v>252</v>
      </c>
      <c r="I72" s="8">
        <v>254</v>
      </c>
      <c r="J72" s="8">
        <v>240</v>
      </c>
      <c r="K72" s="8">
        <v>258</v>
      </c>
      <c r="L72" s="8">
        <v>254</v>
      </c>
      <c r="M72" s="8">
        <f t="shared" si="10"/>
        <v>1778</v>
      </c>
      <c r="N72" s="8">
        <f t="shared" si="11"/>
        <v>7</v>
      </c>
      <c r="O72" s="29" t="s">
        <v>118</v>
      </c>
    </row>
    <row r="73" spans="1:15" ht="12.75" customHeight="1">
      <c r="A73" s="2">
        <v>5</v>
      </c>
      <c r="B73" s="6" t="s">
        <v>86</v>
      </c>
      <c r="C73" s="7" t="s">
        <v>89</v>
      </c>
      <c r="D73" s="2" t="s">
        <v>11</v>
      </c>
      <c r="E73" s="2" t="s">
        <v>8</v>
      </c>
      <c r="F73" s="8">
        <v>235</v>
      </c>
      <c r="G73" s="8">
        <v>232</v>
      </c>
      <c r="H73" s="8">
        <v>226</v>
      </c>
      <c r="I73" s="8">
        <v>210</v>
      </c>
      <c r="J73" s="8">
        <v>231</v>
      </c>
      <c r="K73" s="8">
        <v>214</v>
      </c>
      <c r="L73" s="8">
        <v>220</v>
      </c>
      <c r="M73" s="8">
        <f t="shared" si="10"/>
        <v>1568</v>
      </c>
      <c r="N73" s="8">
        <f t="shared" si="11"/>
        <v>7</v>
      </c>
      <c r="O73" s="29" t="s">
        <v>119</v>
      </c>
    </row>
    <row r="74" spans="1:15" ht="12.75" customHeight="1">
      <c r="A74" s="2">
        <v>6</v>
      </c>
      <c r="B74" s="6" t="s">
        <v>22</v>
      </c>
      <c r="C74" s="9" t="s">
        <v>24</v>
      </c>
      <c r="D74" s="2" t="s">
        <v>11</v>
      </c>
      <c r="E74" s="2" t="s">
        <v>8</v>
      </c>
      <c r="F74" s="8">
        <v>255</v>
      </c>
      <c r="G74" s="8">
        <v>248</v>
      </c>
      <c r="H74" s="8">
        <v>253</v>
      </c>
      <c r="I74" s="8"/>
      <c r="J74" s="8">
        <v>254</v>
      </c>
      <c r="K74" s="8">
        <v>246</v>
      </c>
      <c r="L74" s="8">
        <v>270</v>
      </c>
      <c r="M74" s="8">
        <f t="shared" si="10"/>
        <v>1526</v>
      </c>
      <c r="N74" s="8">
        <f t="shared" si="11"/>
        <v>6</v>
      </c>
      <c r="O74" s="29" t="s">
        <v>119</v>
      </c>
    </row>
    <row r="75" spans="1:15" ht="12.75" customHeight="1">
      <c r="A75" s="2">
        <v>7</v>
      </c>
      <c r="B75" s="6" t="s">
        <v>22</v>
      </c>
      <c r="C75" s="11" t="s">
        <v>23</v>
      </c>
      <c r="D75" s="2" t="s">
        <v>11</v>
      </c>
      <c r="E75" s="2" t="s">
        <v>8</v>
      </c>
      <c r="F75" s="8">
        <v>242</v>
      </c>
      <c r="G75" s="8">
        <v>241</v>
      </c>
      <c r="H75" s="8"/>
      <c r="I75" s="8"/>
      <c r="J75" s="8">
        <v>225</v>
      </c>
      <c r="K75" s="8">
        <v>253</v>
      </c>
      <c r="L75" s="8">
        <v>245</v>
      </c>
      <c r="M75" s="8">
        <f t="shared" si="10"/>
        <v>1206</v>
      </c>
      <c r="N75" s="8">
        <f t="shared" si="11"/>
        <v>5</v>
      </c>
      <c r="O75" s="29" t="s">
        <v>118</v>
      </c>
    </row>
    <row r="76" spans="1:14" ht="12.75" customHeight="1">
      <c r="A76" s="2">
        <v>8</v>
      </c>
      <c r="B76" s="2" t="s">
        <v>86</v>
      </c>
      <c r="C76" s="18" t="s">
        <v>94</v>
      </c>
      <c r="D76" s="13" t="s">
        <v>11</v>
      </c>
      <c r="E76" s="13" t="s">
        <v>8</v>
      </c>
      <c r="F76" s="8"/>
      <c r="G76" s="8">
        <v>239</v>
      </c>
      <c r="H76" s="8"/>
      <c r="I76" s="8"/>
      <c r="J76" s="8"/>
      <c r="K76" s="8"/>
      <c r="L76" s="8"/>
      <c r="M76" s="8">
        <f t="shared" si="10"/>
        <v>239</v>
      </c>
      <c r="N76" s="8">
        <f t="shared" si="11"/>
        <v>1</v>
      </c>
    </row>
    <row r="77" spans="3:14" ht="12.75" customHeight="1">
      <c r="C77" s="18"/>
      <c r="D77" s="13"/>
      <c r="E77" s="13"/>
      <c r="F77" s="8"/>
      <c r="G77" s="8"/>
      <c r="H77" s="8"/>
      <c r="I77" s="8"/>
      <c r="J77" s="8"/>
      <c r="K77" s="8"/>
      <c r="L77" s="8"/>
      <c r="M77" s="8"/>
      <c r="N77" s="8"/>
    </row>
    <row r="78" spans="1:15" ht="12.75" customHeight="1">
      <c r="A78" s="2">
        <v>1</v>
      </c>
      <c r="B78" s="6" t="s">
        <v>26</v>
      </c>
      <c r="C78" s="11" t="s">
        <v>30</v>
      </c>
      <c r="D78" s="2" t="s">
        <v>11</v>
      </c>
      <c r="E78" s="2" t="s">
        <v>7</v>
      </c>
      <c r="F78" s="8"/>
      <c r="G78" s="8">
        <v>250</v>
      </c>
      <c r="H78" s="8">
        <v>267</v>
      </c>
      <c r="I78" s="8">
        <v>259</v>
      </c>
      <c r="J78" s="8">
        <v>250</v>
      </c>
      <c r="K78" s="8">
        <v>257</v>
      </c>
      <c r="L78" s="8"/>
      <c r="M78" s="8">
        <f aca="true" t="shared" si="12" ref="M78:M87">SUM(F78:L78)</f>
        <v>1283</v>
      </c>
      <c r="N78" s="8">
        <f aca="true" t="shared" si="13" ref="N78:N87">COUNT(F78:L78)</f>
        <v>5</v>
      </c>
      <c r="O78" s="29" t="s">
        <v>118</v>
      </c>
    </row>
    <row r="79" spans="1:15" ht="12.75" customHeight="1">
      <c r="A79" s="2">
        <v>2</v>
      </c>
      <c r="B79" s="6" t="s">
        <v>31</v>
      </c>
      <c r="C79" s="11" t="s">
        <v>39</v>
      </c>
      <c r="D79" s="2" t="s">
        <v>11</v>
      </c>
      <c r="E79" s="2" t="s">
        <v>7</v>
      </c>
      <c r="F79" s="8"/>
      <c r="G79" s="8"/>
      <c r="H79" s="8">
        <v>236</v>
      </c>
      <c r="I79" s="8">
        <v>231</v>
      </c>
      <c r="J79" s="8">
        <v>243</v>
      </c>
      <c r="K79" s="8">
        <v>250</v>
      </c>
      <c r="L79" s="8">
        <v>238</v>
      </c>
      <c r="M79" s="8">
        <f t="shared" si="12"/>
        <v>1198</v>
      </c>
      <c r="N79" s="8">
        <f t="shared" si="13"/>
        <v>5</v>
      </c>
      <c r="O79" s="29" t="s">
        <v>119</v>
      </c>
    </row>
    <row r="80" spans="1:15" ht="12.75" customHeight="1">
      <c r="A80" s="2">
        <v>3</v>
      </c>
      <c r="B80" s="6" t="s">
        <v>86</v>
      </c>
      <c r="C80" s="7" t="s">
        <v>91</v>
      </c>
      <c r="D80" s="2" t="s">
        <v>11</v>
      </c>
      <c r="E80" s="2" t="s">
        <v>7</v>
      </c>
      <c r="F80" s="8">
        <v>292</v>
      </c>
      <c r="G80" s="8">
        <v>281</v>
      </c>
      <c r="H80" s="8">
        <v>277</v>
      </c>
      <c r="I80" s="8">
        <v>279</v>
      </c>
      <c r="J80" s="8"/>
      <c r="K80" s="8"/>
      <c r="L80" s="8"/>
      <c r="M80" s="8">
        <f t="shared" si="12"/>
        <v>1129</v>
      </c>
      <c r="N80" s="8">
        <f t="shared" si="13"/>
        <v>4</v>
      </c>
      <c r="O80" s="29" t="s">
        <v>118</v>
      </c>
    </row>
    <row r="81" spans="1:15" ht="12.75" customHeight="1">
      <c r="A81" s="2">
        <v>4</v>
      </c>
      <c r="B81" s="6" t="s">
        <v>68</v>
      </c>
      <c r="C81" s="11" t="s">
        <v>77</v>
      </c>
      <c r="D81" s="2" t="s">
        <v>11</v>
      </c>
      <c r="E81" s="2" t="s">
        <v>7</v>
      </c>
      <c r="F81" s="8"/>
      <c r="G81" s="8">
        <v>258</v>
      </c>
      <c r="H81" s="8">
        <v>271</v>
      </c>
      <c r="I81" s="8">
        <v>277</v>
      </c>
      <c r="J81" s="8">
        <v>277</v>
      </c>
      <c r="K81" s="8"/>
      <c r="L81" s="8"/>
      <c r="M81" s="8">
        <f t="shared" si="12"/>
        <v>1083</v>
      </c>
      <c r="N81" s="8">
        <f t="shared" si="13"/>
        <v>4</v>
      </c>
      <c r="O81" s="29" t="s">
        <v>118</v>
      </c>
    </row>
    <row r="82" spans="1:14" ht="12.75" customHeight="1">
      <c r="A82" s="2">
        <v>5</v>
      </c>
      <c r="B82" s="6" t="s">
        <v>49</v>
      </c>
      <c r="C82" s="9" t="s">
        <v>50</v>
      </c>
      <c r="D82" s="2" t="s">
        <v>11</v>
      </c>
      <c r="E82" s="2" t="s">
        <v>7</v>
      </c>
      <c r="F82" s="8"/>
      <c r="G82" s="8">
        <v>261</v>
      </c>
      <c r="H82" s="8"/>
      <c r="I82" s="8"/>
      <c r="J82" s="8">
        <v>275</v>
      </c>
      <c r="K82" s="8">
        <v>277</v>
      </c>
      <c r="L82" s="8">
        <v>261</v>
      </c>
      <c r="M82" s="8">
        <f t="shared" si="12"/>
        <v>1074</v>
      </c>
      <c r="N82" s="8">
        <f t="shared" si="13"/>
        <v>4</v>
      </c>
    </row>
    <row r="83" spans="1:14" ht="12.75" customHeight="1">
      <c r="A83" s="2">
        <v>6</v>
      </c>
      <c r="B83" s="2" t="s">
        <v>51</v>
      </c>
      <c r="C83" s="3" t="s">
        <v>56</v>
      </c>
      <c r="D83" s="2" t="s">
        <v>11</v>
      </c>
      <c r="E83" s="2" t="s">
        <v>7</v>
      </c>
      <c r="F83" s="8"/>
      <c r="G83" s="8">
        <v>275</v>
      </c>
      <c r="H83" s="8">
        <v>277</v>
      </c>
      <c r="I83" s="8"/>
      <c r="J83" s="8">
        <v>268</v>
      </c>
      <c r="K83" s="8"/>
      <c r="L83" s="8"/>
      <c r="M83" s="8">
        <f t="shared" si="12"/>
        <v>820</v>
      </c>
      <c r="N83" s="8">
        <f t="shared" si="13"/>
        <v>3</v>
      </c>
    </row>
    <row r="84" spans="1:14" ht="12.75" customHeight="1">
      <c r="A84" s="2">
        <v>7</v>
      </c>
      <c r="B84" s="2" t="s">
        <v>51</v>
      </c>
      <c r="C84" s="10" t="s">
        <v>57</v>
      </c>
      <c r="D84" s="2" t="s">
        <v>11</v>
      </c>
      <c r="E84" s="2" t="s">
        <v>7</v>
      </c>
      <c r="F84" s="8"/>
      <c r="G84" s="8">
        <v>261</v>
      </c>
      <c r="H84" s="8">
        <v>253</v>
      </c>
      <c r="I84" s="8"/>
      <c r="J84" s="8">
        <v>262</v>
      </c>
      <c r="K84" s="8"/>
      <c r="L84" s="8"/>
      <c r="M84" s="8">
        <f t="shared" si="12"/>
        <v>776</v>
      </c>
      <c r="N84" s="8">
        <f t="shared" si="13"/>
        <v>3</v>
      </c>
    </row>
    <row r="85" spans="1:14" ht="12.75" customHeight="1">
      <c r="A85" s="2">
        <v>8</v>
      </c>
      <c r="B85" s="2" t="s">
        <v>43</v>
      </c>
      <c r="C85" s="14" t="s">
        <v>46</v>
      </c>
      <c r="D85" s="2" t="s">
        <v>11</v>
      </c>
      <c r="E85" s="2" t="s">
        <v>7</v>
      </c>
      <c r="F85" s="8"/>
      <c r="G85" s="8"/>
      <c r="H85" s="8"/>
      <c r="I85" s="8"/>
      <c r="J85" s="8">
        <v>291</v>
      </c>
      <c r="K85" s="8"/>
      <c r="L85" s="8"/>
      <c r="M85" s="8">
        <f t="shared" si="12"/>
        <v>291</v>
      </c>
      <c r="N85" s="8">
        <f t="shared" si="13"/>
        <v>1</v>
      </c>
    </row>
    <row r="86" spans="1:14" ht="12.75" customHeight="1">
      <c r="A86" s="2">
        <v>9</v>
      </c>
      <c r="B86" s="2" t="s">
        <v>86</v>
      </c>
      <c r="C86" s="19" t="s">
        <v>92</v>
      </c>
      <c r="D86" s="13" t="s">
        <v>11</v>
      </c>
      <c r="E86" s="13" t="s">
        <v>7</v>
      </c>
      <c r="F86" s="8"/>
      <c r="G86" s="8"/>
      <c r="H86" s="8"/>
      <c r="I86" s="8"/>
      <c r="J86" s="8">
        <v>278</v>
      </c>
      <c r="K86" s="8"/>
      <c r="L86" s="8"/>
      <c r="M86" s="8">
        <f t="shared" si="12"/>
        <v>278</v>
      </c>
      <c r="N86" s="8">
        <f t="shared" si="13"/>
        <v>1</v>
      </c>
    </row>
    <row r="87" spans="1:14" ht="12.75" customHeight="1">
      <c r="A87" s="2">
        <v>10</v>
      </c>
      <c r="B87" s="2" t="s">
        <v>51</v>
      </c>
      <c r="C87" s="12" t="s">
        <v>53</v>
      </c>
      <c r="D87" s="2" t="s">
        <v>11</v>
      </c>
      <c r="E87" s="2" t="s">
        <v>7</v>
      </c>
      <c r="F87" s="8"/>
      <c r="G87" s="8"/>
      <c r="H87" s="8">
        <v>270</v>
      </c>
      <c r="I87" s="8"/>
      <c r="J87" s="8"/>
      <c r="K87" s="8"/>
      <c r="L87" s="8"/>
      <c r="M87" s="8">
        <f t="shared" si="12"/>
        <v>270</v>
      </c>
      <c r="N87" s="8">
        <f t="shared" si="13"/>
        <v>1</v>
      </c>
    </row>
    <row r="88" spans="3:14" ht="12.75" customHeight="1">
      <c r="C88" s="12"/>
      <c r="F88" s="8"/>
      <c r="G88" s="8"/>
      <c r="H88" s="8"/>
      <c r="I88" s="8"/>
      <c r="J88" s="8"/>
      <c r="K88" s="8"/>
      <c r="L88" s="8"/>
      <c r="M88" s="8"/>
      <c r="N88" s="8"/>
    </row>
    <row r="89" spans="1:15" ht="12.75" customHeight="1">
      <c r="A89" s="2">
        <v>1</v>
      </c>
      <c r="B89" s="6" t="s">
        <v>26</v>
      </c>
      <c r="C89" s="11" t="s">
        <v>27</v>
      </c>
      <c r="D89" s="2" t="s">
        <v>6</v>
      </c>
      <c r="E89" s="2" t="s">
        <v>7</v>
      </c>
      <c r="F89" s="8">
        <v>277</v>
      </c>
      <c r="G89" s="8">
        <v>278</v>
      </c>
      <c r="H89" s="8">
        <v>282</v>
      </c>
      <c r="I89" s="8">
        <v>286</v>
      </c>
      <c r="J89" s="8">
        <v>283</v>
      </c>
      <c r="K89" s="8">
        <v>273</v>
      </c>
      <c r="L89" s="8">
        <v>265</v>
      </c>
      <c r="M89" s="8">
        <f aca="true" t="shared" si="14" ref="M89:M98">SUM(F89:L89)</f>
        <v>1944</v>
      </c>
      <c r="N89" s="8">
        <f aca="true" t="shared" si="15" ref="N89:N98">COUNT(F89:L89)</f>
        <v>7</v>
      </c>
      <c r="O89" s="29" t="s">
        <v>118</v>
      </c>
    </row>
    <row r="90" spans="1:15" ht="12.75" customHeight="1">
      <c r="A90" s="2">
        <v>2</v>
      </c>
      <c r="B90" s="6" t="s">
        <v>68</v>
      </c>
      <c r="C90" s="9" t="s">
        <v>73</v>
      </c>
      <c r="D90" s="2" t="s">
        <v>6</v>
      </c>
      <c r="E90" s="2" t="s">
        <v>7</v>
      </c>
      <c r="F90" s="8">
        <v>259</v>
      </c>
      <c r="G90" s="8">
        <v>265</v>
      </c>
      <c r="H90" s="8">
        <v>258</v>
      </c>
      <c r="I90" s="8">
        <v>267</v>
      </c>
      <c r="J90" s="8">
        <v>275</v>
      </c>
      <c r="K90" s="8">
        <v>265</v>
      </c>
      <c r="L90" s="8"/>
      <c r="M90" s="8">
        <f t="shared" si="14"/>
        <v>1589</v>
      </c>
      <c r="N90" s="8">
        <f t="shared" si="15"/>
        <v>6</v>
      </c>
      <c r="O90" s="29" t="s">
        <v>118</v>
      </c>
    </row>
    <row r="91" spans="1:15" ht="12.75" customHeight="1">
      <c r="A91" s="2">
        <v>3</v>
      </c>
      <c r="B91" s="6" t="s">
        <v>31</v>
      </c>
      <c r="C91" s="11" t="s">
        <v>40</v>
      </c>
      <c r="D91" s="2" t="s">
        <v>6</v>
      </c>
      <c r="E91" s="2" t="s">
        <v>7</v>
      </c>
      <c r="F91" s="8"/>
      <c r="G91" s="8">
        <v>260</v>
      </c>
      <c r="H91" s="8">
        <v>237</v>
      </c>
      <c r="I91" s="8">
        <v>244</v>
      </c>
      <c r="J91" s="8">
        <v>244</v>
      </c>
      <c r="K91" s="8">
        <v>187</v>
      </c>
      <c r="L91" s="8">
        <v>257</v>
      </c>
      <c r="M91" s="8">
        <f t="shared" si="14"/>
        <v>1429</v>
      </c>
      <c r="N91" s="8">
        <f t="shared" si="15"/>
        <v>6</v>
      </c>
      <c r="O91" s="29" t="s">
        <v>119</v>
      </c>
    </row>
    <row r="92" spans="1:15" ht="12.75" customHeight="1">
      <c r="A92" s="2">
        <v>4</v>
      </c>
      <c r="B92" s="6" t="s">
        <v>68</v>
      </c>
      <c r="C92" s="7" t="s">
        <v>78</v>
      </c>
      <c r="D92" s="2" t="s">
        <v>6</v>
      </c>
      <c r="E92" s="2" t="s">
        <v>7</v>
      </c>
      <c r="F92" s="8"/>
      <c r="G92" s="8">
        <v>272</v>
      </c>
      <c r="H92" s="8"/>
      <c r="I92" s="8">
        <v>266</v>
      </c>
      <c r="J92" s="8">
        <v>280</v>
      </c>
      <c r="K92" s="8">
        <v>262</v>
      </c>
      <c r="L92" s="8">
        <v>269</v>
      </c>
      <c r="M92" s="8">
        <f t="shared" si="14"/>
        <v>1349</v>
      </c>
      <c r="N92" s="8">
        <f t="shared" si="15"/>
        <v>5</v>
      </c>
      <c r="O92" s="29" t="s">
        <v>118</v>
      </c>
    </row>
    <row r="93" spans="1:15" ht="12.75" customHeight="1">
      <c r="A93" s="2">
        <v>5</v>
      </c>
      <c r="B93" s="6" t="s">
        <v>31</v>
      </c>
      <c r="C93" s="11" t="s">
        <v>34</v>
      </c>
      <c r="D93" s="2" t="s">
        <v>6</v>
      </c>
      <c r="E93" s="2" t="s">
        <v>7</v>
      </c>
      <c r="F93" s="8">
        <v>193</v>
      </c>
      <c r="G93" s="8">
        <v>243</v>
      </c>
      <c r="H93" s="8"/>
      <c r="I93" s="8">
        <v>240</v>
      </c>
      <c r="J93" s="8"/>
      <c r="K93" s="8">
        <v>217</v>
      </c>
      <c r="L93" s="8"/>
      <c r="M93" s="8">
        <f t="shared" si="14"/>
        <v>893</v>
      </c>
      <c r="N93" s="8">
        <f t="shared" si="15"/>
        <v>4</v>
      </c>
      <c r="O93" s="29" t="s">
        <v>119</v>
      </c>
    </row>
    <row r="94" spans="1:14" ht="12.75" customHeight="1">
      <c r="A94" s="2">
        <v>6</v>
      </c>
      <c r="B94" s="2" t="s">
        <v>43</v>
      </c>
      <c r="C94" s="12" t="s">
        <v>44</v>
      </c>
      <c r="D94" s="2" t="s">
        <v>6</v>
      </c>
      <c r="E94" s="2" t="s">
        <v>7</v>
      </c>
      <c r="F94" s="8">
        <v>265</v>
      </c>
      <c r="G94" s="8">
        <v>274</v>
      </c>
      <c r="H94" s="8"/>
      <c r="I94" s="8"/>
      <c r="J94" s="8">
        <v>258</v>
      </c>
      <c r="K94" s="8"/>
      <c r="L94" s="8"/>
      <c r="M94" s="8">
        <f t="shared" si="14"/>
        <v>797</v>
      </c>
      <c r="N94" s="8">
        <f t="shared" si="15"/>
        <v>3</v>
      </c>
    </row>
    <row r="95" spans="1:14" ht="12.75" customHeight="1">
      <c r="A95" s="2">
        <v>7</v>
      </c>
      <c r="B95" s="2" t="s">
        <v>68</v>
      </c>
      <c r="C95" s="3" t="s">
        <v>75</v>
      </c>
      <c r="D95" s="2" t="s">
        <v>6</v>
      </c>
      <c r="E95" s="2" t="s">
        <v>7</v>
      </c>
      <c r="F95" s="8">
        <v>248</v>
      </c>
      <c r="G95" s="8"/>
      <c r="H95" s="8"/>
      <c r="I95" s="8"/>
      <c r="J95" s="8">
        <v>243</v>
      </c>
      <c r="K95" s="8">
        <v>221</v>
      </c>
      <c r="L95" s="8"/>
      <c r="M95" s="8">
        <f t="shared" si="14"/>
        <v>712</v>
      </c>
      <c r="N95" s="8">
        <f t="shared" si="15"/>
        <v>3</v>
      </c>
    </row>
    <row r="96" spans="1:14" ht="12.75" customHeight="1">
      <c r="A96" s="2">
        <v>8</v>
      </c>
      <c r="B96" s="2" t="s">
        <v>68</v>
      </c>
      <c r="C96" s="10" t="s">
        <v>114</v>
      </c>
      <c r="D96" s="2" t="s">
        <v>6</v>
      </c>
      <c r="E96" s="2" t="s">
        <v>7</v>
      </c>
      <c r="F96" s="8"/>
      <c r="G96" s="8"/>
      <c r="H96" s="8"/>
      <c r="I96" s="8"/>
      <c r="J96" s="8"/>
      <c r="K96" s="8">
        <v>258</v>
      </c>
      <c r="L96" s="8"/>
      <c r="M96" s="8">
        <f t="shared" si="14"/>
        <v>258</v>
      </c>
      <c r="N96" s="8">
        <f t="shared" si="15"/>
        <v>1</v>
      </c>
    </row>
    <row r="97" spans="1:14" ht="12.75" customHeight="1">
      <c r="A97" s="2">
        <v>9</v>
      </c>
      <c r="B97" s="2" t="s">
        <v>4</v>
      </c>
      <c r="C97" s="3" t="s">
        <v>5</v>
      </c>
      <c r="D97" s="2" t="s">
        <v>6</v>
      </c>
      <c r="E97" s="2" t="s">
        <v>7</v>
      </c>
      <c r="G97" s="8"/>
      <c r="H97" s="8">
        <v>245</v>
      </c>
      <c r="I97" s="8"/>
      <c r="J97" s="8"/>
      <c r="K97" s="8"/>
      <c r="L97" s="8"/>
      <c r="M97" s="8">
        <f t="shared" si="14"/>
        <v>245</v>
      </c>
      <c r="N97" s="8">
        <f t="shared" si="15"/>
        <v>1</v>
      </c>
    </row>
    <row r="98" spans="1:14" ht="12.75" customHeight="1">
      <c r="A98" s="2">
        <v>10</v>
      </c>
      <c r="B98" s="2" t="s">
        <v>51</v>
      </c>
      <c r="C98" s="3" t="s">
        <v>55</v>
      </c>
      <c r="D98" s="2" t="s">
        <v>6</v>
      </c>
      <c r="E98" s="2" t="s">
        <v>7</v>
      </c>
      <c r="F98" s="8"/>
      <c r="G98" s="8"/>
      <c r="H98" s="8">
        <v>236</v>
      </c>
      <c r="I98" s="8"/>
      <c r="J98" s="8"/>
      <c r="K98" s="8"/>
      <c r="L98" s="8"/>
      <c r="M98" s="8">
        <f t="shared" si="14"/>
        <v>236</v>
      </c>
      <c r="N98" s="8">
        <f t="shared" si="15"/>
        <v>1</v>
      </c>
    </row>
  </sheetData>
  <printOptions/>
  <pageMargins left="0.5905511811023623" right="0.1968503937007874" top="0.984251968503937" bottom="0.3937007874015748" header="0.5905511811023623" footer="0.5118110236220472"/>
  <pageSetup orientation="portrait" paperSize="9" r:id="rId1"/>
  <headerFooter alignWithMargins="0">
    <oddHeader>&amp;CTussenstand  finaledagen  na  7  wedstrijden  1  pijl 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22.57421875" style="3" customWidth="1"/>
    <col min="4" max="5" width="5.7109375" style="2" customWidth="1"/>
    <col min="6" max="9" width="4.7109375" style="23" customWidth="1"/>
    <col min="10" max="10" width="4.7109375" style="24" customWidth="1"/>
    <col min="11" max="12" width="4.7109375" style="23" customWidth="1"/>
    <col min="13" max="13" width="7.00390625" style="23" bestFit="1" customWidth="1"/>
    <col min="14" max="14" width="5.7109375" style="23" customWidth="1"/>
    <col min="15" max="15" width="6.8515625" style="23" bestFit="1" customWidth="1"/>
    <col min="16" max="16384" width="9.140625" style="23" customWidth="1"/>
  </cols>
  <sheetData>
    <row r="1" ht="12.75">
      <c r="A1" s="1" t="s">
        <v>105</v>
      </c>
    </row>
    <row r="2" ht="12.75">
      <c r="A2" s="1" t="s">
        <v>106</v>
      </c>
    </row>
    <row r="4" spans="1:15" s="5" customFormat="1" ht="12.75" customHeight="1">
      <c r="A4" s="20" t="s">
        <v>99</v>
      </c>
      <c r="B4" s="20" t="s">
        <v>0</v>
      </c>
      <c r="C4" s="21" t="s">
        <v>1</v>
      </c>
      <c r="D4" s="20" t="s">
        <v>2</v>
      </c>
      <c r="E4" s="20" t="s">
        <v>3</v>
      </c>
      <c r="F4" s="22" t="s">
        <v>85</v>
      </c>
      <c r="G4" s="22" t="s">
        <v>86</v>
      </c>
      <c r="H4" s="22" t="s">
        <v>51</v>
      </c>
      <c r="I4" s="22" t="s">
        <v>31</v>
      </c>
      <c r="J4" s="22" t="s">
        <v>62</v>
      </c>
      <c r="K4" s="22" t="s">
        <v>68</v>
      </c>
      <c r="L4" s="22" t="s">
        <v>4</v>
      </c>
      <c r="M4" s="20" t="s">
        <v>102</v>
      </c>
      <c r="N4" s="20" t="s">
        <v>103</v>
      </c>
      <c r="O4" s="20" t="s">
        <v>115</v>
      </c>
    </row>
    <row r="5" spans="1:15" ht="12.75" customHeight="1">
      <c r="A5" s="2">
        <v>1</v>
      </c>
      <c r="B5" s="6" t="s">
        <v>86</v>
      </c>
      <c r="C5" s="7" t="s">
        <v>98</v>
      </c>
      <c r="D5" s="2" t="s">
        <v>12</v>
      </c>
      <c r="E5" s="2" t="s">
        <v>8</v>
      </c>
      <c r="F5" s="8">
        <v>257</v>
      </c>
      <c r="G5" s="8">
        <v>246</v>
      </c>
      <c r="H5" s="8">
        <v>256</v>
      </c>
      <c r="I5" s="8">
        <v>243</v>
      </c>
      <c r="J5" s="8">
        <v>252</v>
      </c>
      <c r="K5" s="8">
        <v>260</v>
      </c>
      <c r="L5" s="8">
        <v>259</v>
      </c>
      <c r="M5" s="8">
        <f aca="true" t="shared" si="0" ref="M5:M13">SUM(F5:L5)</f>
        <v>1773</v>
      </c>
      <c r="N5" s="8">
        <f aca="true" t="shared" si="1" ref="N5:N13">COUNT(F5:L5)</f>
        <v>7</v>
      </c>
      <c r="O5" s="8">
        <f>M5-SMALL(F5:L5,1)-SMALL(F5:L5,2)-SMALL(F5:L5,3)</f>
        <v>1032</v>
      </c>
    </row>
    <row r="6" spans="1:15" ht="12.75" customHeight="1">
      <c r="A6" s="2">
        <v>2</v>
      </c>
      <c r="B6" s="6" t="s">
        <v>4</v>
      </c>
      <c r="C6" s="9" t="s">
        <v>19</v>
      </c>
      <c r="D6" s="2" t="s">
        <v>12</v>
      </c>
      <c r="E6" s="2" t="s">
        <v>8</v>
      </c>
      <c r="F6" s="8">
        <v>261</v>
      </c>
      <c r="G6" s="8">
        <v>231</v>
      </c>
      <c r="H6" s="8">
        <v>255</v>
      </c>
      <c r="I6" s="8"/>
      <c r="J6" s="8">
        <v>242</v>
      </c>
      <c r="K6" s="8">
        <v>248</v>
      </c>
      <c r="L6" s="8">
        <v>248</v>
      </c>
      <c r="M6" s="8">
        <f t="shared" si="0"/>
        <v>1485</v>
      </c>
      <c r="N6" s="8">
        <f t="shared" si="1"/>
        <v>6</v>
      </c>
      <c r="O6" s="8">
        <f>M6-SMALL(F6:L6,1)-SMALL(F6:L6,2)</f>
        <v>1012</v>
      </c>
    </row>
    <row r="7" spans="1:15" ht="12.75" customHeight="1">
      <c r="A7" s="2">
        <v>3</v>
      </c>
      <c r="B7" s="2" t="s">
        <v>51</v>
      </c>
      <c r="C7" s="10" t="s">
        <v>52</v>
      </c>
      <c r="D7" s="2" t="s">
        <v>12</v>
      </c>
      <c r="E7" s="2" t="s">
        <v>8</v>
      </c>
      <c r="F7" s="8"/>
      <c r="G7" s="8">
        <v>235</v>
      </c>
      <c r="H7" s="8">
        <v>230</v>
      </c>
      <c r="I7" s="8"/>
      <c r="J7" s="8">
        <v>219</v>
      </c>
      <c r="K7" s="8"/>
      <c r="L7" s="8"/>
      <c r="M7" s="8">
        <f t="shared" si="0"/>
        <v>684</v>
      </c>
      <c r="N7" s="8">
        <f t="shared" si="1"/>
        <v>3</v>
      </c>
      <c r="O7" s="8">
        <f aca="true" t="shared" si="2" ref="O7:O13">M7</f>
        <v>684</v>
      </c>
    </row>
    <row r="8" spans="1:15" ht="12.75" customHeight="1">
      <c r="A8" s="2">
        <v>4</v>
      </c>
      <c r="B8" s="2" t="s">
        <v>31</v>
      </c>
      <c r="C8" s="3" t="s">
        <v>32</v>
      </c>
      <c r="D8" s="2" t="s">
        <v>12</v>
      </c>
      <c r="E8" s="2" t="s">
        <v>8</v>
      </c>
      <c r="F8" s="8"/>
      <c r="G8" s="8"/>
      <c r="H8" s="8"/>
      <c r="I8" s="8">
        <v>235</v>
      </c>
      <c r="J8" s="8"/>
      <c r="K8" s="8">
        <v>254</v>
      </c>
      <c r="L8" s="8"/>
      <c r="M8" s="8">
        <f t="shared" si="0"/>
        <v>489</v>
      </c>
      <c r="N8" s="8">
        <f t="shared" si="1"/>
        <v>2</v>
      </c>
      <c r="O8" s="8">
        <f t="shared" si="2"/>
        <v>489</v>
      </c>
    </row>
    <row r="9" spans="1:15" ht="12.75" customHeight="1">
      <c r="A9" s="2">
        <v>5</v>
      </c>
      <c r="B9" s="2" t="s">
        <v>31</v>
      </c>
      <c r="C9" s="3" t="s">
        <v>35</v>
      </c>
      <c r="D9" s="2" t="s">
        <v>12</v>
      </c>
      <c r="E9" s="2" t="s">
        <v>8</v>
      </c>
      <c r="F9" s="8"/>
      <c r="G9" s="8"/>
      <c r="H9" s="8"/>
      <c r="I9" s="8">
        <v>202</v>
      </c>
      <c r="J9" s="8"/>
      <c r="K9" s="8">
        <v>175</v>
      </c>
      <c r="L9" s="8"/>
      <c r="M9" s="8">
        <f t="shared" si="0"/>
        <v>377</v>
      </c>
      <c r="N9" s="8">
        <f t="shared" si="1"/>
        <v>2</v>
      </c>
      <c r="O9" s="8">
        <f t="shared" si="2"/>
        <v>377</v>
      </c>
    </row>
    <row r="10" spans="1:15" ht="12.75" customHeight="1">
      <c r="A10" s="2">
        <v>6</v>
      </c>
      <c r="B10" s="2" t="s">
        <v>51</v>
      </c>
      <c r="C10" s="3" t="s">
        <v>59</v>
      </c>
      <c r="D10" s="2" t="s">
        <v>12</v>
      </c>
      <c r="E10" s="2" t="s">
        <v>8</v>
      </c>
      <c r="F10" s="8"/>
      <c r="G10" s="8"/>
      <c r="H10" s="8">
        <v>237</v>
      </c>
      <c r="I10" s="8"/>
      <c r="J10" s="8"/>
      <c r="K10" s="8"/>
      <c r="L10" s="8"/>
      <c r="M10" s="8">
        <f t="shared" si="0"/>
        <v>237</v>
      </c>
      <c r="N10" s="8">
        <f t="shared" si="1"/>
        <v>1</v>
      </c>
      <c r="O10" s="8">
        <f t="shared" si="2"/>
        <v>237</v>
      </c>
    </row>
    <row r="11" spans="1:15" ht="12.75" customHeight="1">
      <c r="A11" s="2">
        <v>7</v>
      </c>
      <c r="B11" s="2" t="s">
        <v>68</v>
      </c>
      <c r="C11" s="10" t="s">
        <v>108</v>
      </c>
      <c r="D11" s="2" t="s">
        <v>12</v>
      </c>
      <c r="E11" s="2" t="s">
        <v>8</v>
      </c>
      <c r="F11" s="8"/>
      <c r="G11" s="8"/>
      <c r="H11" s="8"/>
      <c r="I11" s="8"/>
      <c r="J11" s="8">
        <v>213</v>
      </c>
      <c r="K11" s="8"/>
      <c r="L11" s="8"/>
      <c r="M11" s="8">
        <f t="shared" si="0"/>
        <v>213</v>
      </c>
      <c r="N11" s="8">
        <f t="shared" si="1"/>
        <v>1</v>
      </c>
      <c r="O11" s="8">
        <f t="shared" si="2"/>
        <v>213</v>
      </c>
    </row>
    <row r="12" spans="1:15" ht="12.75" customHeight="1">
      <c r="A12" s="2">
        <v>8</v>
      </c>
      <c r="B12" s="2" t="s">
        <v>68</v>
      </c>
      <c r="C12" s="3" t="s">
        <v>70</v>
      </c>
      <c r="D12" s="2" t="s">
        <v>12</v>
      </c>
      <c r="E12" s="2" t="s">
        <v>8</v>
      </c>
      <c r="F12" s="8">
        <v>188</v>
      </c>
      <c r="G12" s="8"/>
      <c r="H12" s="8"/>
      <c r="I12" s="8"/>
      <c r="J12" s="8"/>
      <c r="K12" s="8"/>
      <c r="L12" s="8"/>
      <c r="M12" s="8">
        <f t="shared" si="0"/>
        <v>188</v>
      </c>
      <c r="N12" s="8">
        <f t="shared" si="1"/>
        <v>1</v>
      </c>
      <c r="O12" s="8">
        <f t="shared" si="2"/>
        <v>188</v>
      </c>
    </row>
    <row r="13" spans="1:15" ht="12.75" customHeight="1">
      <c r="A13" s="2">
        <v>9</v>
      </c>
      <c r="B13" s="2" t="s">
        <v>68</v>
      </c>
      <c r="C13" s="10" t="s">
        <v>80</v>
      </c>
      <c r="D13" s="2" t="s">
        <v>12</v>
      </c>
      <c r="E13" s="2" t="s">
        <v>8</v>
      </c>
      <c r="F13" s="8">
        <v>119</v>
      </c>
      <c r="G13" s="8"/>
      <c r="H13" s="8"/>
      <c r="I13" s="8"/>
      <c r="J13" s="8"/>
      <c r="K13" s="8"/>
      <c r="L13" s="8"/>
      <c r="M13" s="8">
        <f t="shared" si="0"/>
        <v>119</v>
      </c>
      <c r="N13" s="8">
        <f t="shared" si="1"/>
        <v>1</v>
      </c>
      <c r="O13" s="8">
        <f t="shared" si="2"/>
        <v>119</v>
      </c>
    </row>
    <row r="14" spans="3:15" ht="12.75" customHeight="1">
      <c r="C14" s="10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 customHeight="1">
      <c r="A15" s="2">
        <v>1</v>
      </c>
      <c r="B15" s="6" t="s">
        <v>4</v>
      </c>
      <c r="C15" s="9" t="s">
        <v>16</v>
      </c>
      <c r="D15" s="2" t="s">
        <v>12</v>
      </c>
      <c r="E15" s="2" t="s">
        <v>7</v>
      </c>
      <c r="F15" s="8">
        <v>294</v>
      </c>
      <c r="G15" s="8">
        <v>295</v>
      </c>
      <c r="H15" s="8">
        <v>294</v>
      </c>
      <c r="I15" s="8"/>
      <c r="J15" s="8">
        <v>297</v>
      </c>
      <c r="K15" s="8">
        <v>299</v>
      </c>
      <c r="L15" s="8">
        <v>299</v>
      </c>
      <c r="M15" s="8">
        <f aca="true" t="shared" si="3" ref="M15:M22">SUM(F15:L15)</f>
        <v>1778</v>
      </c>
      <c r="N15" s="8">
        <f aca="true" t="shared" si="4" ref="N15:N22">COUNT(F15:L15)</f>
        <v>6</v>
      </c>
      <c r="O15" s="8">
        <f>M15-SMALL(F15:L15,1)-SMALL(F15:L15,2)</f>
        <v>1190</v>
      </c>
    </row>
    <row r="16" spans="1:15" ht="12.75" customHeight="1">
      <c r="A16" s="2">
        <v>2</v>
      </c>
      <c r="B16" s="6" t="s">
        <v>26</v>
      </c>
      <c r="C16" s="11" t="s">
        <v>28</v>
      </c>
      <c r="D16" s="2" t="s">
        <v>12</v>
      </c>
      <c r="E16" s="2" t="s">
        <v>7</v>
      </c>
      <c r="F16" s="8">
        <v>279</v>
      </c>
      <c r="G16" s="8">
        <v>280</v>
      </c>
      <c r="H16" s="8">
        <v>282</v>
      </c>
      <c r="I16" s="8">
        <v>284</v>
      </c>
      <c r="J16" s="8">
        <v>274</v>
      </c>
      <c r="K16" s="8">
        <v>271</v>
      </c>
      <c r="L16" s="8">
        <v>290</v>
      </c>
      <c r="M16" s="8">
        <f t="shared" si="3"/>
        <v>1960</v>
      </c>
      <c r="N16" s="8">
        <f t="shared" si="4"/>
        <v>7</v>
      </c>
      <c r="O16" s="8">
        <f>M16-SMALL(F16:L16,1)-SMALL(F16:L16,2)-SMALL(F16:L16,3)</f>
        <v>1136</v>
      </c>
    </row>
    <row r="17" spans="1:15" ht="12.75" customHeight="1">
      <c r="A17" s="2">
        <v>3</v>
      </c>
      <c r="B17" s="6" t="s">
        <v>68</v>
      </c>
      <c r="C17" s="7" t="s">
        <v>84</v>
      </c>
      <c r="D17" s="2" t="s">
        <v>12</v>
      </c>
      <c r="E17" s="2" t="s">
        <v>7</v>
      </c>
      <c r="F17" s="8">
        <v>257</v>
      </c>
      <c r="G17" s="8">
        <v>273</v>
      </c>
      <c r="H17" s="8">
        <v>263</v>
      </c>
      <c r="I17" s="8">
        <v>269</v>
      </c>
      <c r="J17" s="8"/>
      <c r="K17" s="8">
        <v>228</v>
      </c>
      <c r="L17" s="8"/>
      <c r="M17" s="8">
        <f t="shared" si="3"/>
        <v>1290</v>
      </c>
      <c r="N17" s="8">
        <f t="shared" si="4"/>
        <v>5</v>
      </c>
      <c r="O17" s="8">
        <f>M17-SMALL(F17:L17,1)</f>
        <v>1062</v>
      </c>
    </row>
    <row r="18" spans="1:15" ht="12.75" customHeight="1">
      <c r="A18" s="2">
        <v>4</v>
      </c>
      <c r="B18" s="2" t="s">
        <v>86</v>
      </c>
      <c r="C18" s="25" t="s">
        <v>90</v>
      </c>
      <c r="D18" s="2" t="s">
        <v>12</v>
      </c>
      <c r="E18" s="2" t="s">
        <v>7</v>
      </c>
      <c r="F18" s="8">
        <v>255</v>
      </c>
      <c r="G18" s="8">
        <v>224</v>
      </c>
      <c r="H18" s="8">
        <v>242</v>
      </c>
      <c r="I18" s="8">
        <v>248</v>
      </c>
      <c r="J18" s="8"/>
      <c r="K18" s="8">
        <v>273</v>
      </c>
      <c r="L18" s="8">
        <v>272</v>
      </c>
      <c r="M18" s="8">
        <f t="shared" si="3"/>
        <v>1514</v>
      </c>
      <c r="N18" s="8">
        <f t="shared" si="4"/>
        <v>6</v>
      </c>
      <c r="O18" s="8">
        <f>M18-SMALL(F18:L18,1)-SMALL(F18:L18,2)</f>
        <v>1048</v>
      </c>
    </row>
    <row r="19" spans="1:15" ht="12.75" customHeight="1">
      <c r="A19" s="2">
        <v>5</v>
      </c>
      <c r="B19" s="2" t="s">
        <v>31</v>
      </c>
      <c r="C19" s="1" t="s">
        <v>33</v>
      </c>
      <c r="D19" s="2" t="s">
        <v>12</v>
      </c>
      <c r="E19" s="2" t="s">
        <v>7</v>
      </c>
      <c r="F19" s="8"/>
      <c r="G19" s="8">
        <v>259</v>
      </c>
      <c r="H19" s="8">
        <v>260</v>
      </c>
      <c r="I19" s="8">
        <v>265</v>
      </c>
      <c r="J19" s="8">
        <v>244</v>
      </c>
      <c r="K19" s="8">
        <v>264</v>
      </c>
      <c r="L19" s="8"/>
      <c r="M19" s="8">
        <f t="shared" si="3"/>
        <v>1292</v>
      </c>
      <c r="N19" s="8">
        <f t="shared" si="4"/>
        <v>5</v>
      </c>
      <c r="O19" s="8">
        <f>M19-SMALL(F19:L19,1)</f>
        <v>1048</v>
      </c>
    </row>
    <row r="20" spans="1:15" ht="12.75" customHeight="1">
      <c r="A20" s="2">
        <v>6</v>
      </c>
      <c r="B20" s="2" t="s">
        <v>31</v>
      </c>
      <c r="C20" s="1" t="s">
        <v>101</v>
      </c>
      <c r="D20" s="2" t="s">
        <v>12</v>
      </c>
      <c r="E20" s="2" t="s">
        <v>7</v>
      </c>
      <c r="F20" s="8">
        <v>247</v>
      </c>
      <c r="G20" s="8">
        <v>233</v>
      </c>
      <c r="H20" s="8"/>
      <c r="I20" s="8">
        <v>211</v>
      </c>
      <c r="J20" s="8"/>
      <c r="K20" s="8">
        <v>207</v>
      </c>
      <c r="L20" s="8"/>
      <c r="M20" s="8">
        <f t="shared" si="3"/>
        <v>898</v>
      </c>
      <c r="N20" s="8">
        <f t="shared" si="4"/>
        <v>4</v>
      </c>
      <c r="O20" s="8">
        <f>M20</f>
        <v>898</v>
      </c>
    </row>
    <row r="21" spans="1:15" ht="12.75" customHeight="1">
      <c r="A21" s="2">
        <v>7</v>
      </c>
      <c r="B21" s="2" t="s">
        <v>62</v>
      </c>
      <c r="C21" s="3" t="s">
        <v>65</v>
      </c>
      <c r="D21" s="2" t="s">
        <v>12</v>
      </c>
      <c r="E21" s="2" t="s">
        <v>7</v>
      </c>
      <c r="F21" s="8"/>
      <c r="G21" s="8">
        <v>289</v>
      </c>
      <c r="H21" s="8"/>
      <c r="I21" s="8"/>
      <c r="J21" s="8">
        <v>283</v>
      </c>
      <c r="K21" s="8"/>
      <c r="L21" s="8"/>
      <c r="M21" s="8">
        <f t="shared" si="3"/>
        <v>572</v>
      </c>
      <c r="N21" s="8">
        <f t="shared" si="4"/>
        <v>2</v>
      </c>
      <c r="O21" s="8">
        <f>M21</f>
        <v>572</v>
      </c>
    </row>
    <row r="22" spans="1:15" ht="12.75" customHeight="1">
      <c r="A22" s="2">
        <v>8</v>
      </c>
      <c r="B22" s="2" t="s">
        <v>31</v>
      </c>
      <c r="C22" s="12" t="s">
        <v>109</v>
      </c>
      <c r="D22" s="2" t="s">
        <v>12</v>
      </c>
      <c r="E22" s="2" t="s">
        <v>7</v>
      </c>
      <c r="F22" s="8"/>
      <c r="G22" s="8"/>
      <c r="H22" s="8"/>
      <c r="I22" s="8"/>
      <c r="J22" s="8"/>
      <c r="K22" s="8">
        <v>196</v>
      </c>
      <c r="L22" s="8"/>
      <c r="M22" s="8">
        <f t="shared" si="3"/>
        <v>196</v>
      </c>
      <c r="N22" s="8">
        <f t="shared" si="4"/>
        <v>1</v>
      </c>
      <c r="O22" s="8">
        <f>M22</f>
        <v>196</v>
      </c>
    </row>
    <row r="23" spans="3:15" ht="12.75" customHeight="1">
      <c r="C23" s="12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 customHeight="1">
      <c r="A24" s="2">
        <v>1</v>
      </c>
      <c r="B24" s="6" t="s">
        <v>86</v>
      </c>
      <c r="C24" s="11" t="s">
        <v>93</v>
      </c>
      <c r="D24" s="2" t="s">
        <v>10</v>
      </c>
      <c r="E24" s="2" t="s">
        <v>8</v>
      </c>
      <c r="F24" s="8">
        <v>266</v>
      </c>
      <c r="G24" s="8">
        <v>255</v>
      </c>
      <c r="H24" s="8">
        <v>268</v>
      </c>
      <c r="I24" s="8">
        <v>267</v>
      </c>
      <c r="J24" s="8">
        <v>265</v>
      </c>
      <c r="K24" s="8">
        <v>268</v>
      </c>
      <c r="L24" s="8">
        <v>282</v>
      </c>
      <c r="M24" s="8">
        <f aca="true" t="shared" si="5" ref="M24:M39">SUM(F24:L24)</f>
        <v>1871</v>
      </c>
      <c r="N24" s="8">
        <f aca="true" t="shared" si="6" ref="N24:N39">COUNT(F24:L24)</f>
        <v>7</v>
      </c>
      <c r="O24" s="8">
        <f>M24-SMALL(F24:L24,1)-SMALL(F24:L24,2)-SMALL(F24:L24,3)</f>
        <v>1085</v>
      </c>
    </row>
    <row r="25" spans="1:15" ht="12.75" customHeight="1">
      <c r="A25" s="2">
        <v>2</v>
      </c>
      <c r="B25" s="6" t="s">
        <v>68</v>
      </c>
      <c r="C25" s="7" t="s">
        <v>82</v>
      </c>
      <c r="D25" s="2" t="s">
        <v>10</v>
      </c>
      <c r="E25" s="2" t="s">
        <v>8</v>
      </c>
      <c r="F25" s="8">
        <v>259</v>
      </c>
      <c r="G25" s="8">
        <v>267</v>
      </c>
      <c r="H25" s="8">
        <v>267</v>
      </c>
      <c r="I25" s="8">
        <v>254</v>
      </c>
      <c r="J25" s="8"/>
      <c r="K25" s="8">
        <v>266</v>
      </c>
      <c r="L25" s="8">
        <v>270</v>
      </c>
      <c r="M25" s="8">
        <f t="shared" si="5"/>
        <v>1583</v>
      </c>
      <c r="N25" s="8">
        <f t="shared" si="6"/>
        <v>6</v>
      </c>
      <c r="O25" s="8">
        <f>M25-SMALL(F25:L25,1)-SMALL(F25:L25,2)</f>
        <v>1070</v>
      </c>
    </row>
    <row r="26" spans="1:15" ht="12.75" customHeight="1">
      <c r="A26" s="2">
        <v>3</v>
      </c>
      <c r="B26" s="6" t="s">
        <v>68</v>
      </c>
      <c r="C26" s="7" t="s">
        <v>79</v>
      </c>
      <c r="D26" s="2" t="s">
        <v>10</v>
      </c>
      <c r="E26" s="2" t="s">
        <v>8</v>
      </c>
      <c r="F26" s="8">
        <v>208</v>
      </c>
      <c r="G26" s="8">
        <v>267</v>
      </c>
      <c r="H26" s="8"/>
      <c r="I26" s="8">
        <v>257</v>
      </c>
      <c r="J26" s="8">
        <v>260</v>
      </c>
      <c r="K26" s="8">
        <v>262</v>
      </c>
      <c r="L26" s="8">
        <v>247</v>
      </c>
      <c r="M26" s="8">
        <f t="shared" si="5"/>
        <v>1501</v>
      </c>
      <c r="N26" s="8">
        <f t="shared" si="6"/>
        <v>6</v>
      </c>
      <c r="O26" s="8">
        <f>M26-SMALL(F26:L26,1)-SMALL(F26:L26,2)</f>
        <v>1046</v>
      </c>
    </row>
    <row r="27" spans="1:15" ht="12.75" customHeight="1">
      <c r="A27" s="2">
        <v>4</v>
      </c>
      <c r="B27" s="2" t="s">
        <v>68</v>
      </c>
      <c r="C27" s="26" t="s">
        <v>69</v>
      </c>
      <c r="D27" s="2" t="s">
        <v>10</v>
      </c>
      <c r="E27" s="2" t="s">
        <v>8</v>
      </c>
      <c r="F27" s="8">
        <v>235</v>
      </c>
      <c r="G27" s="8">
        <v>244</v>
      </c>
      <c r="H27" s="8"/>
      <c r="I27" s="8">
        <v>245</v>
      </c>
      <c r="J27" s="8"/>
      <c r="K27" s="8">
        <v>223</v>
      </c>
      <c r="L27" s="8">
        <v>255</v>
      </c>
      <c r="M27" s="8">
        <f t="shared" si="5"/>
        <v>1202</v>
      </c>
      <c r="N27" s="8">
        <f t="shared" si="6"/>
        <v>5</v>
      </c>
      <c r="O27" s="8">
        <f>M27-SMALL(F27:L27,1)</f>
        <v>979</v>
      </c>
    </row>
    <row r="28" spans="1:15" ht="12.75" customHeight="1">
      <c r="A28" s="2">
        <v>5</v>
      </c>
      <c r="B28" s="2" t="s">
        <v>86</v>
      </c>
      <c r="C28" s="25" t="s">
        <v>96</v>
      </c>
      <c r="D28" s="2" t="s">
        <v>10</v>
      </c>
      <c r="E28" s="2" t="s">
        <v>8</v>
      </c>
      <c r="F28" s="8">
        <v>186</v>
      </c>
      <c r="G28" s="8">
        <v>229</v>
      </c>
      <c r="H28" s="8">
        <v>208</v>
      </c>
      <c r="I28" s="8">
        <v>220</v>
      </c>
      <c r="J28" s="8">
        <v>233</v>
      </c>
      <c r="K28" s="8"/>
      <c r="L28" s="8"/>
      <c r="M28" s="8">
        <f t="shared" si="5"/>
        <v>1076</v>
      </c>
      <c r="N28" s="8">
        <f t="shared" si="6"/>
        <v>5</v>
      </c>
      <c r="O28" s="8">
        <f>M28-SMALL(F28:L28,1)</f>
        <v>890</v>
      </c>
    </row>
    <row r="29" spans="1:15" ht="12.75" customHeight="1">
      <c r="A29" s="2">
        <v>6</v>
      </c>
      <c r="B29" s="2" t="s">
        <v>4</v>
      </c>
      <c r="C29" s="26" t="s">
        <v>17</v>
      </c>
      <c r="D29" s="2" t="s">
        <v>10</v>
      </c>
      <c r="E29" s="2" t="s">
        <v>8</v>
      </c>
      <c r="F29" s="8"/>
      <c r="G29" s="8">
        <v>184</v>
      </c>
      <c r="H29" s="8">
        <v>204</v>
      </c>
      <c r="I29" s="8">
        <v>190</v>
      </c>
      <c r="J29" s="8">
        <v>217</v>
      </c>
      <c r="K29" s="8">
        <v>217</v>
      </c>
      <c r="L29" s="8">
        <v>197</v>
      </c>
      <c r="M29" s="8">
        <f t="shared" si="5"/>
        <v>1209</v>
      </c>
      <c r="N29" s="8">
        <f t="shared" si="6"/>
        <v>6</v>
      </c>
      <c r="O29" s="8">
        <f>M29-SMALL(F29:L29,1)-SMALL(F29:L29,2)</f>
        <v>835</v>
      </c>
    </row>
    <row r="30" spans="1:15" ht="12.75" customHeight="1">
      <c r="A30" s="2">
        <v>7</v>
      </c>
      <c r="B30" s="2" t="s">
        <v>20</v>
      </c>
      <c r="C30" s="12" t="s">
        <v>21</v>
      </c>
      <c r="D30" s="2" t="s">
        <v>10</v>
      </c>
      <c r="E30" s="2" t="s">
        <v>8</v>
      </c>
      <c r="F30" s="8"/>
      <c r="G30" s="8"/>
      <c r="H30" s="8"/>
      <c r="I30" s="8"/>
      <c r="J30" s="8">
        <v>286</v>
      </c>
      <c r="K30" s="8">
        <v>286</v>
      </c>
      <c r="L30" s="8"/>
      <c r="M30" s="8">
        <f t="shared" si="5"/>
        <v>572</v>
      </c>
      <c r="N30" s="8">
        <f t="shared" si="6"/>
        <v>2</v>
      </c>
      <c r="O30" s="8">
        <f aca="true" t="shared" si="7" ref="O30:O39">M30</f>
        <v>572</v>
      </c>
    </row>
    <row r="31" spans="1:15" ht="12.75" customHeight="1">
      <c r="A31" s="2">
        <v>8</v>
      </c>
      <c r="B31" s="2" t="s">
        <v>68</v>
      </c>
      <c r="C31" s="12" t="s">
        <v>74</v>
      </c>
      <c r="D31" s="2" t="s">
        <v>10</v>
      </c>
      <c r="E31" s="2" t="s">
        <v>8</v>
      </c>
      <c r="F31" s="8"/>
      <c r="G31" s="8"/>
      <c r="H31" s="8"/>
      <c r="I31" s="8"/>
      <c r="J31" s="8">
        <v>278</v>
      </c>
      <c r="K31" s="8">
        <v>271</v>
      </c>
      <c r="L31" s="8"/>
      <c r="M31" s="8">
        <f t="shared" si="5"/>
        <v>549</v>
      </c>
      <c r="N31" s="8">
        <f t="shared" si="6"/>
        <v>2</v>
      </c>
      <c r="O31" s="8">
        <f t="shared" si="7"/>
        <v>549</v>
      </c>
    </row>
    <row r="32" spans="1:15" ht="12.75" customHeight="1">
      <c r="A32" s="2">
        <v>9</v>
      </c>
      <c r="B32" s="2" t="s">
        <v>47</v>
      </c>
      <c r="C32" s="10" t="s">
        <v>48</v>
      </c>
      <c r="D32" s="2" t="s">
        <v>10</v>
      </c>
      <c r="E32" s="2" t="s">
        <v>8</v>
      </c>
      <c r="F32" s="8"/>
      <c r="G32" s="8"/>
      <c r="H32" s="8"/>
      <c r="I32" s="8">
        <v>151</v>
      </c>
      <c r="J32" s="8"/>
      <c r="K32" s="8">
        <v>140</v>
      </c>
      <c r="L32" s="8">
        <v>156</v>
      </c>
      <c r="M32" s="8">
        <f t="shared" si="5"/>
        <v>447</v>
      </c>
      <c r="N32" s="8">
        <f t="shared" si="6"/>
        <v>3</v>
      </c>
      <c r="O32" s="8">
        <f t="shared" si="7"/>
        <v>447</v>
      </c>
    </row>
    <row r="33" spans="1:15" ht="12.75" customHeight="1">
      <c r="A33" s="2">
        <v>10</v>
      </c>
      <c r="B33" s="2" t="s">
        <v>68</v>
      </c>
      <c r="C33" s="3" t="s">
        <v>71</v>
      </c>
      <c r="D33" s="2" t="s">
        <v>10</v>
      </c>
      <c r="E33" s="2" t="s">
        <v>8</v>
      </c>
      <c r="F33" s="8">
        <v>157</v>
      </c>
      <c r="G33" s="8"/>
      <c r="H33" s="8"/>
      <c r="I33" s="8"/>
      <c r="J33" s="8"/>
      <c r="K33" s="8">
        <v>147</v>
      </c>
      <c r="L33" s="8"/>
      <c r="M33" s="8">
        <f t="shared" si="5"/>
        <v>304</v>
      </c>
      <c r="N33" s="8">
        <f t="shared" si="6"/>
        <v>2</v>
      </c>
      <c r="O33" s="8">
        <f t="shared" si="7"/>
        <v>304</v>
      </c>
    </row>
    <row r="34" spans="1:15" ht="12.75" customHeight="1">
      <c r="A34" s="2">
        <v>11</v>
      </c>
      <c r="B34" s="2" t="s">
        <v>20</v>
      </c>
      <c r="C34" s="10" t="s">
        <v>116</v>
      </c>
      <c r="D34" s="2" t="s">
        <v>10</v>
      </c>
      <c r="E34" s="2" t="s">
        <v>8</v>
      </c>
      <c r="F34" s="8"/>
      <c r="G34" s="8"/>
      <c r="H34" s="8"/>
      <c r="I34" s="8"/>
      <c r="J34" s="8"/>
      <c r="K34" s="8"/>
      <c r="L34" s="8">
        <v>280</v>
      </c>
      <c r="M34" s="8">
        <f t="shared" si="5"/>
        <v>280</v>
      </c>
      <c r="N34" s="8">
        <f t="shared" si="6"/>
        <v>1</v>
      </c>
      <c r="O34" s="8">
        <f t="shared" si="7"/>
        <v>280</v>
      </c>
    </row>
    <row r="35" spans="1:15" ht="12.75" customHeight="1">
      <c r="A35" s="2">
        <v>12</v>
      </c>
      <c r="B35" s="2" t="s">
        <v>20</v>
      </c>
      <c r="C35" s="12" t="s">
        <v>117</v>
      </c>
      <c r="D35" s="2" t="s">
        <v>10</v>
      </c>
      <c r="E35" s="2" t="s">
        <v>8</v>
      </c>
      <c r="F35" s="8"/>
      <c r="G35" s="8"/>
      <c r="H35" s="8"/>
      <c r="I35" s="8"/>
      <c r="J35" s="8"/>
      <c r="K35" s="8"/>
      <c r="L35" s="8">
        <v>276</v>
      </c>
      <c r="M35" s="8">
        <f t="shared" si="5"/>
        <v>276</v>
      </c>
      <c r="N35" s="8">
        <f t="shared" si="6"/>
        <v>1</v>
      </c>
      <c r="O35" s="8">
        <f t="shared" si="7"/>
        <v>276</v>
      </c>
    </row>
    <row r="36" spans="1:15" ht="12.75" customHeight="1">
      <c r="A36" s="2">
        <v>13</v>
      </c>
      <c r="B36" s="2" t="s">
        <v>31</v>
      </c>
      <c r="C36" s="3" t="s">
        <v>38</v>
      </c>
      <c r="D36" s="2" t="s">
        <v>10</v>
      </c>
      <c r="E36" s="2" t="s">
        <v>8</v>
      </c>
      <c r="F36" s="8"/>
      <c r="G36" s="8"/>
      <c r="H36" s="8"/>
      <c r="I36" s="8">
        <v>263</v>
      </c>
      <c r="J36" s="8"/>
      <c r="K36" s="8"/>
      <c r="L36" s="8"/>
      <c r="M36" s="8">
        <f t="shared" si="5"/>
        <v>263</v>
      </c>
      <c r="N36" s="8">
        <f t="shared" si="6"/>
        <v>1</v>
      </c>
      <c r="O36" s="8">
        <f t="shared" si="7"/>
        <v>263</v>
      </c>
    </row>
    <row r="37" spans="1:15" ht="12.75" customHeight="1">
      <c r="A37" s="2">
        <v>14</v>
      </c>
      <c r="B37" s="2" t="s">
        <v>68</v>
      </c>
      <c r="C37" s="3" t="s">
        <v>72</v>
      </c>
      <c r="D37" s="2" t="s">
        <v>10</v>
      </c>
      <c r="E37" s="2" t="s">
        <v>8</v>
      </c>
      <c r="F37" s="8">
        <v>231</v>
      </c>
      <c r="G37" s="8"/>
      <c r="H37" s="8"/>
      <c r="I37" s="8"/>
      <c r="J37" s="8"/>
      <c r="K37" s="8"/>
      <c r="L37" s="8"/>
      <c r="M37" s="8">
        <f t="shared" si="5"/>
        <v>231</v>
      </c>
      <c r="N37" s="8">
        <f t="shared" si="6"/>
        <v>1</v>
      </c>
      <c r="O37" s="8">
        <f t="shared" si="7"/>
        <v>231</v>
      </c>
    </row>
    <row r="38" spans="1:15" ht="12.75" customHeight="1">
      <c r="A38" s="2">
        <v>15</v>
      </c>
      <c r="B38" s="2" t="s">
        <v>68</v>
      </c>
      <c r="C38" s="10" t="s">
        <v>110</v>
      </c>
      <c r="D38" s="2" t="s">
        <v>10</v>
      </c>
      <c r="E38" s="2" t="s">
        <v>8</v>
      </c>
      <c r="F38" s="8"/>
      <c r="G38" s="8"/>
      <c r="H38" s="8"/>
      <c r="I38" s="8"/>
      <c r="J38" s="8"/>
      <c r="K38" s="8">
        <v>228</v>
      </c>
      <c r="L38" s="8"/>
      <c r="M38" s="8">
        <f t="shared" si="5"/>
        <v>228</v>
      </c>
      <c r="N38" s="8">
        <f t="shared" si="6"/>
        <v>1</v>
      </c>
      <c r="O38" s="8">
        <f t="shared" si="7"/>
        <v>228</v>
      </c>
    </row>
    <row r="39" spans="1:15" ht="12.75" customHeight="1">
      <c r="A39" s="2">
        <v>16</v>
      </c>
      <c r="B39" s="2" t="s">
        <v>68</v>
      </c>
      <c r="C39" s="10" t="s">
        <v>81</v>
      </c>
      <c r="D39" s="2" t="s">
        <v>10</v>
      </c>
      <c r="E39" s="2" t="s">
        <v>8</v>
      </c>
      <c r="F39" s="8">
        <v>219</v>
      </c>
      <c r="G39" s="8"/>
      <c r="H39" s="8"/>
      <c r="I39" s="8"/>
      <c r="J39" s="8"/>
      <c r="K39" s="8"/>
      <c r="L39" s="8"/>
      <c r="M39" s="8">
        <f t="shared" si="5"/>
        <v>219</v>
      </c>
      <c r="N39" s="8">
        <f t="shared" si="6"/>
        <v>1</v>
      </c>
      <c r="O39" s="8">
        <f t="shared" si="7"/>
        <v>219</v>
      </c>
    </row>
    <row r="40" spans="3:15" ht="12.75" customHeight="1">
      <c r="C40" s="10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 customHeight="1">
      <c r="A41" s="2">
        <v>1</v>
      </c>
      <c r="B41" s="6" t="s">
        <v>4</v>
      </c>
      <c r="C41" s="9" t="s">
        <v>15</v>
      </c>
      <c r="D41" s="2" t="s">
        <v>10</v>
      </c>
      <c r="E41" s="2" t="s">
        <v>7</v>
      </c>
      <c r="F41" s="8">
        <v>284</v>
      </c>
      <c r="G41" s="8">
        <v>286</v>
      </c>
      <c r="H41" s="8">
        <v>287</v>
      </c>
      <c r="I41" s="8"/>
      <c r="J41" s="8">
        <v>287</v>
      </c>
      <c r="K41" s="8">
        <v>290</v>
      </c>
      <c r="L41" s="8">
        <v>285</v>
      </c>
      <c r="M41" s="8">
        <f aca="true" t="shared" si="8" ref="M41:M53">SUM(F41:L41)</f>
        <v>1719</v>
      </c>
      <c r="N41" s="8">
        <f aca="true" t="shared" si="9" ref="N41:N53">COUNT(F41:L41)</f>
        <v>6</v>
      </c>
      <c r="O41" s="8">
        <f>M41-SMALL(F41:L41,1)-SMALL(F41:L41,2)</f>
        <v>1150</v>
      </c>
    </row>
    <row r="42" spans="1:15" ht="12.75" customHeight="1">
      <c r="A42" s="2">
        <v>2</v>
      </c>
      <c r="B42" s="6" t="s">
        <v>62</v>
      </c>
      <c r="C42" s="9" t="s">
        <v>67</v>
      </c>
      <c r="D42" s="2" t="s">
        <v>10</v>
      </c>
      <c r="E42" s="2" t="s">
        <v>7</v>
      </c>
      <c r="F42" s="8"/>
      <c r="G42" s="8">
        <v>285</v>
      </c>
      <c r="H42" s="8"/>
      <c r="I42" s="8"/>
      <c r="J42" s="8">
        <v>289</v>
      </c>
      <c r="K42" s="8">
        <v>289</v>
      </c>
      <c r="L42" s="8">
        <v>286</v>
      </c>
      <c r="M42" s="8">
        <f t="shared" si="8"/>
        <v>1149</v>
      </c>
      <c r="N42" s="8">
        <f t="shared" si="9"/>
        <v>4</v>
      </c>
      <c r="O42" s="8">
        <f>M42</f>
        <v>1149</v>
      </c>
    </row>
    <row r="43" spans="1:15" ht="12.75" customHeight="1">
      <c r="A43" s="2">
        <v>3</v>
      </c>
      <c r="B43" s="6" t="s">
        <v>26</v>
      </c>
      <c r="C43" s="11" t="s">
        <v>29</v>
      </c>
      <c r="D43" s="2" t="s">
        <v>10</v>
      </c>
      <c r="E43" s="2" t="s">
        <v>7</v>
      </c>
      <c r="F43" s="8">
        <v>272</v>
      </c>
      <c r="G43" s="8">
        <v>265</v>
      </c>
      <c r="H43" s="8">
        <v>266</v>
      </c>
      <c r="I43" s="8">
        <v>280</v>
      </c>
      <c r="J43" s="8">
        <v>286</v>
      </c>
      <c r="K43" s="8">
        <v>291</v>
      </c>
      <c r="L43" s="8">
        <v>283</v>
      </c>
      <c r="M43" s="8">
        <f t="shared" si="8"/>
        <v>1943</v>
      </c>
      <c r="N43" s="8">
        <f t="shared" si="9"/>
        <v>7</v>
      </c>
      <c r="O43" s="8">
        <f>M43-SMALL(F43:L43,1)-SMALL(F43:L43,2)-SMALL(F43:L43,3)</f>
        <v>1140</v>
      </c>
    </row>
    <row r="44" spans="1:15" ht="12.75" customHeight="1">
      <c r="A44" s="2">
        <v>4</v>
      </c>
      <c r="B44" s="2" t="s">
        <v>31</v>
      </c>
      <c r="C44" s="1" t="s">
        <v>36</v>
      </c>
      <c r="D44" s="2" t="s">
        <v>10</v>
      </c>
      <c r="E44" s="2" t="s">
        <v>7</v>
      </c>
      <c r="F44" s="8"/>
      <c r="G44" s="8">
        <v>274</v>
      </c>
      <c r="H44" s="8">
        <v>279</v>
      </c>
      <c r="I44" s="8">
        <v>271</v>
      </c>
      <c r="J44" s="8">
        <v>282</v>
      </c>
      <c r="K44" s="8">
        <v>269</v>
      </c>
      <c r="L44" s="8"/>
      <c r="M44" s="8">
        <f t="shared" si="8"/>
        <v>1375</v>
      </c>
      <c r="N44" s="8">
        <f t="shared" si="9"/>
        <v>5</v>
      </c>
      <c r="O44" s="8">
        <f>M44-SMALL(F44:L44,1)</f>
        <v>1106</v>
      </c>
    </row>
    <row r="45" spans="1:15" ht="12.75" customHeight="1">
      <c r="A45" s="2">
        <v>5</v>
      </c>
      <c r="B45" s="2" t="s">
        <v>31</v>
      </c>
      <c r="C45" s="12" t="s">
        <v>37</v>
      </c>
      <c r="D45" s="2" t="s">
        <v>10</v>
      </c>
      <c r="E45" s="2" t="s">
        <v>7</v>
      </c>
      <c r="F45" s="8"/>
      <c r="G45" s="8">
        <v>290</v>
      </c>
      <c r="H45" s="8"/>
      <c r="I45" s="8">
        <v>292</v>
      </c>
      <c r="J45" s="8"/>
      <c r="K45" s="8"/>
      <c r="L45" s="8">
        <v>292</v>
      </c>
      <c r="M45" s="8">
        <f t="shared" si="8"/>
        <v>874</v>
      </c>
      <c r="N45" s="8">
        <f t="shared" si="9"/>
        <v>3</v>
      </c>
      <c r="O45" s="8">
        <f aca="true" t="shared" si="10" ref="O45:O53">M45</f>
        <v>874</v>
      </c>
    </row>
    <row r="46" spans="1:15" ht="12.75" customHeight="1">
      <c r="A46" s="2">
        <v>6</v>
      </c>
      <c r="B46" s="2" t="s">
        <v>43</v>
      </c>
      <c r="C46" s="14" t="s">
        <v>45</v>
      </c>
      <c r="D46" s="2" t="s">
        <v>10</v>
      </c>
      <c r="E46" s="2" t="s">
        <v>7</v>
      </c>
      <c r="F46" s="8"/>
      <c r="G46" s="8">
        <v>288</v>
      </c>
      <c r="H46" s="8"/>
      <c r="I46" s="8"/>
      <c r="J46" s="8">
        <v>293</v>
      </c>
      <c r="K46" s="8"/>
      <c r="L46" s="8"/>
      <c r="M46" s="8">
        <f t="shared" si="8"/>
        <v>581</v>
      </c>
      <c r="N46" s="8">
        <f t="shared" si="9"/>
        <v>2</v>
      </c>
      <c r="O46" s="8">
        <f t="shared" si="10"/>
        <v>581</v>
      </c>
    </row>
    <row r="47" spans="1:15" ht="12.75" customHeight="1">
      <c r="A47" s="2">
        <v>7</v>
      </c>
      <c r="B47" s="2" t="s">
        <v>51</v>
      </c>
      <c r="C47" s="12" t="s">
        <v>60</v>
      </c>
      <c r="D47" s="2" t="s">
        <v>10</v>
      </c>
      <c r="E47" s="2" t="s">
        <v>7</v>
      </c>
      <c r="F47" s="8"/>
      <c r="G47" s="8"/>
      <c r="H47" s="8">
        <v>286</v>
      </c>
      <c r="I47" s="8"/>
      <c r="J47" s="8">
        <v>281</v>
      </c>
      <c r="K47" s="8"/>
      <c r="L47" s="8"/>
      <c r="M47" s="8">
        <f t="shared" si="8"/>
        <v>567</v>
      </c>
      <c r="N47" s="8">
        <f t="shared" si="9"/>
        <v>2</v>
      </c>
      <c r="O47" s="8">
        <f t="shared" si="10"/>
        <v>567</v>
      </c>
    </row>
    <row r="48" spans="1:15" ht="12.75" customHeight="1">
      <c r="A48" s="2">
        <v>8</v>
      </c>
      <c r="B48" s="2" t="s">
        <v>51</v>
      </c>
      <c r="C48" s="3" t="s">
        <v>58</v>
      </c>
      <c r="D48" s="2" t="s">
        <v>10</v>
      </c>
      <c r="E48" s="2" t="s">
        <v>7</v>
      </c>
      <c r="F48" s="8"/>
      <c r="G48" s="8"/>
      <c r="H48" s="8">
        <v>183</v>
      </c>
      <c r="I48" s="8"/>
      <c r="J48" s="8">
        <v>179</v>
      </c>
      <c r="K48" s="8"/>
      <c r="L48" s="8"/>
      <c r="M48" s="8">
        <f t="shared" si="8"/>
        <v>362</v>
      </c>
      <c r="N48" s="8">
        <f t="shared" si="9"/>
        <v>2</v>
      </c>
      <c r="O48" s="8">
        <f t="shared" si="10"/>
        <v>362</v>
      </c>
    </row>
    <row r="49" spans="1:15" ht="12.75" customHeight="1">
      <c r="A49" s="2">
        <v>9</v>
      </c>
      <c r="B49" s="2" t="s">
        <v>68</v>
      </c>
      <c r="C49" s="3" t="s">
        <v>76</v>
      </c>
      <c r="D49" s="2" t="s">
        <v>10</v>
      </c>
      <c r="E49" s="2" t="s">
        <v>7</v>
      </c>
      <c r="F49" s="8">
        <v>100</v>
      </c>
      <c r="G49" s="8"/>
      <c r="H49" s="8"/>
      <c r="I49" s="8"/>
      <c r="J49" s="8">
        <v>119</v>
      </c>
      <c r="K49" s="8">
        <v>115</v>
      </c>
      <c r="L49" s="8"/>
      <c r="M49" s="8">
        <f t="shared" si="8"/>
        <v>334</v>
      </c>
      <c r="N49" s="8">
        <f t="shared" si="9"/>
        <v>3</v>
      </c>
      <c r="O49" s="8">
        <f t="shared" si="10"/>
        <v>334</v>
      </c>
    </row>
    <row r="50" spans="1:15" ht="12.75" customHeight="1">
      <c r="A50" s="2">
        <v>10</v>
      </c>
      <c r="B50" s="2" t="s">
        <v>51</v>
      </c>
      <c r="C50" s="15" t="s">
        <v>61</v>
      </c>
      <c r="D50" s="16" t="s">
        <v>10</v>
      </c>
      <c r="E50" s="16" t="s">
        <v>7</v>
      </c>
      <c r="F50" s="8"/>
      <c r="G50" s="8"/>
      <c r="H50" s="8">
        <v>287</v>
      </c>
      <c r="I50" s="8"/>
      <c r="J50" s="8"/>
      <c r="K50" s="8"/>
      <c r="L50" s="8"/>
      <c r="M50" s="8">
        <f t="shared" si="8"/>
        <v>287</v>
      </c>
      <c r="N50" s="8">
        <f t="shared" si="9"/>
        <v>1</v>
      </c>
      <c r="O50" s="8">
        <f t="shared" si="10"/>
        <v>287</v>
      </c>
    </row>
    <row r="51" spans="1:15" ht="12.75" customHeight="1">
      <c r="A51" s="2">
        <v>11</v>
      </c>
      <c r="B51" s="2" t="s">
        <v>62</v>
      </c>
      <c r="C51" s="3" t="s">
        <v>63</v>
      </c>
      <c r="D51" s="2" t="s">
        <v>10</v>
      </c>
      <c r="E51" s="2" t="s">
        <v>7</v>
      </c>
      <c r="F51" s="8"/>
      <c r="G51" s="8"/>
      <c r="H51" s="8"/>
      <c r="I51" s="8"/>
      <c r="J51" s="8">
        <v>277</v>
      </c>
      <c r="K51" s="8"/>
      <c r="L51" s="8"/>
      <c r="M51" s="8">
        <f t="shared" si="8"/>
        <v>277</v>
      </c>
      <c r="N51" s="8">
        <f t="shared" si="9"/>
        <v>1</v>
      </c>
      <c r="O51" s="8">
        <f t="shared" si="10"/>
        <v>277</v>
      </c>
    </row>
    <row r="52" spans="1:15" ht="12.75" customHeight="1">
      <c r="A52" s="2">
        <v>12</v>
      </c>
      <c r="B52" s="2" t="s">
        <v>85</v>
      </c>
      <c r="C52" s="3" t="s">
        <v>111</v>
      </c>
      <c r="D52" s="2" t="s">
        <v>10</v>
      </c>
      <c r="E52" s="2" t="s">
        <v>7</v>
      </c>
      <c r="F52" s="8"/>
      <c r="G52" s="8"/>
      <c r="H52" s="8"/>
      <c r="I52" s="8"/>
      <c r="J52" s="8"/>
      <c r="K52" s="8">
        <v>276</v>
      </c>
      <c r="L52" s="8"/>
      <c r="M52" s="8">
        <f t="shared" si="8"/>
        <v>276</v>
      </c>
      <c r="N52" s="8">
        <f t="shared" si="9"/>
        <v>1</v>
      </c>
      <c r="O52" s="8">
        <f t="shared" si="10"/>
        <v>276</v>
      </c>
    </row>
    <row r="53" spans="1:15" ht="12.75" customHeight="1">
      <c r="A53" s="2">
        <v>13</v>
      </c>
      <c r="B53" s="2" t="s">
        <v>20</v>
      </c>
      <c r="C53" s="12" t="s">
        <v>112</v>
      </c>
      <c r="D53" s="2" t="s">
        <v>10</v>
      </c>
      <c r="E53" s="2" t="s">
        <v>7</v>
      </c>
      <c r="F53" s="8"/>
      <c r="G53" s="8"/>
      <c r="H53" s="8"/>
      <c r="I53" s="8"/>
      <c r="J53" s="8"/>
      <c r="K53" s="8">
        <v>269</v>
      </c>
      <c r="L53" s="8"/>
      <c r="M53" s="8">
        <f t="shared" si="8"/>
        <v>269</v>
      </c>
      <c r="N53" s="8">
        <f t="shared" si="9"/>
        <v>1</v>
      </c>
      <c r="O53" s="8">
        <f t="shared" si="10"/>
        <v>269</v>
      </c>
    </row>
    <row r="54" spans="3:15" ht="12.75" customHeight="1">
      <c r="C54" s="12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 customHeight="1">
      <c r="A55" s="2">
        <v>1</v>
      </c>
      <c r="B55" s="2" t="s">
        <v>51</v>
      </c>
      <c r="C55" s="12" t="s">
        <v>54</v>
      </c>
      <c r="D55" s="2" t="s">
        <v>18</v>
      </c>
      <c r="E55" s="2" t="s">
        <v>8</v>
      </c>
      <c r="F55" s="8"/>
      <c r="G55" s="8"/>
      <c r="H55" s="8">
        <v>208</v>
      </c>
      <c r="I55" s="8"/>
      <c r="J55" s="8"/>
      <c r="K55" s="8"/>
      <c r="L55" s="8"/>
      <c r="M55" s="8">
        <f>SUM(F55:L55)</f>
        <v>208</v>
      </c>
      <c r="N55" s="8">
        <f>COUNT(F55:L55)</f>
        <v>1</v>
      </c>
      <c r="O55" s="8">
        <f>M55</f>
        <v>208</v>
      </c>
    </row>
    <row r="56" spans="3:15" ht="12.75" customHeight="1">
      <c r="C56" s="12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 customHeight="1">
      <c r="A57" s="17">
        <v>1</v>
      </c>
      <c r="B57" s="2" t="s">
        <v>62</v>
      </c>
      <c r="C57" s="3" t="s">
        <v>66</v>
      </c>
      <c r="D57" s="2" t="s">
        <v>18</v>
      </c>
      <c r="E57" s="2" t="s">
        <v>7</v>
      </c>
      <c r="F57" s="8"/>
      <c r="G57" s="8"/>
      <c r="H57" s="8"/>
      <c r="I57" s="8"/>
      <c r="J57" s="8">
        <v>173</v>
      </c>
      <c r="K57" s="8"/>
      <c r="L57" s="8"/>
      <c r="M57" s="8">
        <f>SUM(F57:L57)</f>
        <v>173</v>
      </c>
      <c r="N57" s="8">
        <f>COUNT(F57:L57)</f>
        <v>1</v>
      </c>
      <c r="O57" s="8">
        <f>M57</f>
        <v>173</v>
      </c>
    </row>
    <row r="58" spans="1:15" ht="12.75" customHeight="1">
      <c r="A58" s="17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 customHeight="1">
      <c r="A59" s="2">
        <v>1</v>
      </c>
      <c r="B59" s="6" t="s">
        <v>86</v>
      </c>
      <c r="C59" s="7" t="s">
        <v>95</v>
      </c>
      <c r="D59" s="2" t="s">
        <v>9</v>
      </c>
      <c r="E59" s="2" t="s">
        <v>8</v>
      </c>
      <c r="F59" s="8">
        <v>264</v>
      </c>
      <c r="G59" s="8">
        <v>273</v>
      </c>
      <c r="H59" s="8"/>
      <c r="I59" s="8">
        <v>282</v>
      </c>
      <c r="J59" s="8">
        <v>283</v>
      </c>
      <c r="K59" s="8">
        <v>282</v>
      </c>
      <c r="L59" s="8">
        <v>289</v>
      </c>
      <c r="M59" s="8">
        <f aca="true" t="shared" si="11" ref="M59:M66">SUM(F59:L59)</f>
        <v>1673</v>
      </c>
      <c r="N59" s="8">
        <f aca="true" t="shared" si="12" ref="N59:N66">COUNT(F59:L59)</f>
        <v>6</v>
      </c>
      <c r="O59" s="8">
        <f>M59-SMALL(F59:L59,1)-SMALL(F59:L59,2)</f>
        <v>1136</v>
      </c>
    </row>
    <row r="60" spans="1:15" ht="12.75" customHeight="1">
      <c r="A60" s="2">
        <v>2</v>
      </c>
      <c r="B60" s="6" t="s">
        <v>4</v>
      </c>
      <c r="C60" s="9" t="s">
        <v>14</v>
      </c>
      <c r="D60" s="2" t="s">
        <v>9</v>
      </c>
      <c r="E60" s="2" t="s">
        <v>8</v>
      </c>
      <c r="F60" s="8"/>
      <c r="G60" s="8">
        <v>278</v>
      </c>
      <c r="H60" s="8">
        <v>265</v>
      </c>
      <c r="I60" s="8">
        <v>265</v>
      </c>
      <c r="J60" s="8">
        <v>273</v>
      </c>
      <c r="K60" s="8">
        <v>250</v>
      </c>
      <c r="L60" s="8">
        <v>246</v>
      </c>
      <c r="M60" s="8">
        <f t="shared" si="11"/>
        <v>1577</v>
      </c>
      <c r="N60" s="8">
        <f t="shared" si="12"/>
        <v>6</v>
      </c>
      <c r="O60" s="8">
        <f>M60-SMALL(F60:L60,1)-SMALL(F60:L60,2)</f>
        <v>1081</v>
      </c>
    </row>
    <row r="61" spans="1:15" ht="12.75" customHeight="1">
      <c r="A61" s="2">
        <v>3</v>
      </c>
      <c r="B61" s="6" t="s">
        <v>68</v>
      </c>
      <c r="C61" s="7" t="s">
        <v>83</v>
      </c>
      <c r="D61" s="2" t="s">
        <v>9</v>
      </c>
      <c r="E61" s="2" t="s">
        <v>8</v>
      </c>
      <c r="F61" s="8">
        <v>214</v>
      </c>
      <c r="G61" s="8">
        <v>229</v>
      </c>
      <c r="H61" s="8">
        <v>234</v>
      </c>
      <c r="I61" s="8"/>
      <c r="J61" s="8"/>
      <c r="K61" s="8">
        <v>183</v>
      </c>
      <c r="L61" s="8">
        <v>199</v>
      </c>
      <c r="M61" s="8">
        <f t="shared" si="11"/>
        <v>1059</v>
      </c>
      <c r="N61" s="8">
        <f t="shared" si="12"/>
        <v>5</v>
      </c>
      <c r="O61" s="8">
        <f>M61-SMALL(F61:L61,1)</f>
        <v>876</v>
      </c>
    </row>
    <row r="62" spans="1:15" ht="12.75" customHeight="1">
      <c r="A62" s="2">
        <v>4</v>
      </c>
      <c r="B62" s="2" t="s">
        <v>4</v>
      </c>
      <c r="C62" s="3" t="s">
        <v>13</v>
      </c>
      <c r="D62" s="2" t="s">
        <v>9</v>
      </c>
      <c r="E62" s="2" t="s">
        <v>8</v>
      </c>
      <c r="F62" s="8"/>
      <c r="G62" s="8"/>
      <c r="H62" s="8">
        <v>173</v>
      </c>
      <c r="I62" s="8"/>
      <c r="J62" s="8"/>
      <c r="K62" s="8">
        <v>229</v>
      </c>
      <c r="L62" s="8">
        <v>252</v>
      </c>
      <c r="M62" s="8">
        <f t="shared" si="11"/>
        <v>654</v>
      </c>
      <c r="N62" s="8">
        <f t="shared" si="12"/>
        <v>3</v>
      </c>
      <c r="O62" s="8">
        <f>M62</f>
        <v>654</v>
      </c>
    </row>
    <row r="63" spans="1:15" ht="12.75" customHeight="1">
      <c r="A63" s="2">
        <v>5</v>
      </c>
      <c r="B63" s="2" t="s">
        <v>20</v>
      </c>
      <c r="C63" s="12" t="s">
        <v>113</v>
      </c>
      <c r="D63" s="2" t="s">
        <v>9</v>
      </c>
      <c r="E63" s="2" t="s">
        <v>8</v>
      </c>
      <c r="F63" s="8"/>
      <c r="G63" s="8"/>
      <c r="H63" s="8"/>
      <c r="I63" s="8"/>
      <c r="J63" s="8"/>
      <c r="K63" s="8">
        <v>252</v>
      </c>
      <c r="L63" s="8"/>
      <c r="M63" s="8">
        <f t="shared" si="11"/>
        <v>252</v>
      </c>
      <c r="N63" s="8">
        <f t="shared" si="12"/>
        <v>1</v>
      </c>
      <c r="O63" s="8">
        <f>M63</f>
        <v>252</v>
      </c>
    </row>
    <row r="64" spans="1:15" ht="12.75" customHeight="1">
      <c r="A64" s="2">
        <v>6</v>
      </c>
      <c r="B64" s="2" t="s">
        <v>51</v>
      </c>
      <c r="C64" s="15" t="s">
        <v>100</v>
      </c>
      <c r="D64" s="16" t="s">
        <v>9</v>
      </c>
      <c r="E64" s="16" t="s">
        <v>8</v>
      </c>
      <c r="F64" s="8"/>
      <c r="G64" s="8"/>
      <c r="H64" s="8">
        <v>237</v>
      </c>
      <c r="I64" s="8"/>
      <c r="J64" s="8"/>
      <c r="K64" s="8"/>
      <c r="L64" s="8"/>
      <c r="M64" s="8">
        <f t="shared" si="11"/>
        <v>237</v>
      </c>
      <c r="N64" s="8">
        <f t="shared" si="12"/>
        <v>1</v>
      </c>
      <c r="O64" s="8">
        <f>M64</f>
        <v>237</v>
      </c>
    </row>
    <row r="65" spans="1:15" ht="12.75" customHeight="1">
      <c r="A65" s="2">
        <v>7</v>
      </c>
      <c r="B65" s="2" t="s">
        <v>31</v>
      </c>
      <c r="C65" s="12" t="s">
        <v>41</v>
      </c>
      <c r="D65" s="2" t="s">
        <v>9</v>
      </c>
      <c r="E65" s="2" t="s">
        <v>8</v>
      </c>
      <c r="F65" s="8"/>
      <c r="G65" s="8"/>
      <c r="H65" s="8"/>
      <c r="I65" s="8">
        <v>229</v>
      </c>
      <c r="J65" s="8"/>
      <c r="K65" s="8"/>
      <c r="L65" s="8"/>
      <c r="M65" s="8">
        <f t="shared" si="11"/>
        <v>229</v>
      </c>
      <c r="N65" s="8">
        <f t="shared" si="12"/>
        <v>1</v>
      </c>
      <c r="O65" s="8">
        <f>M65</f>
        <v>229</v>
      </c>
    </row>
    <row r="66" spans="1:15" ht="12.75" customHeight="1">
      <c r="A66" s="2">
        <v>8</v>
      </c>
      <c r="B66" s="2" t="s">
        <v>31</v>
      </c>
      <c r="C66" s="12" t="s">
        <v>42</v>
      </c>
      <c r="D66" s="2" t="s">
        <v>9</v>
      </c>
      <c r="E66" s="2" t="s">
        <v>8</v>
      </c>
      <c r="F66" s="8"/>
      <c r="G66" s="8"/>
      <c r="H66" s="8"/>
      <c r="I66" s="8">
        <v>197</v>
      </c>
      <c r="J66" s="8"/>
      <c r="K66" s="8"/>
      <c r="L66" s="8"/>
      <c r="M66" s="8">
        <f t="shared" si="11"/>
        <v>197</v>
      </c>
      <c r="N66" s="8">
        <f t="shared" si="12"/>
        <v>1</v>
      </c>
      <c r="O66" s="8">
        <f>M66</f>
        <v>197</v>
      </c>
    </row>
    <row r="67" spans="3:15" ht="12.75" customHeight="1">
      <c r="C67" s="12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 customHeight="1">
      <c r="A68" s="17">
        <v>1</v>
      </c>
      <c r="B68" s="2" t="s">
        <v>62</v>
      </c>
      <c r="C68" s="3" t="s">
        <v>64</v>
      </c>
      <c r="D68" s="2" t="s">
        <v>9</v>
      </c>
      <c r="E68" s="2" t="s">
        <v>7</v>
      </c>
      <c r="F68" s="8"/>
      <c r="G68" s="8">
        <v>205</v>
      </c>
      <c r="H68" s="8"/>
      <c r="I68" s="8"/>
      <c r="J68" s="8">
        <v>264</v>
      </c>
      <c r="K68" s="8"/>
      <c r="L68" s="8"/>
      <c r="M68" s="8">
        <f>SUM(F68:L68)</f>
        <v>469</v>
      </c>
      <c r="N68" s="8">
        <f>COUNT(F68:L68)</f>
        <v>2</v>
      </c>
      <c r="O68" s="8">
        <f>M68</f>
        <v>469</v>
      </c>
    </row>
    <row r="69" spans="1:15" ht="12.75" customHeight="1">
      <c r="A69" s="17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 customHeight="1">
      <c r="A70" s="2">
        <v>1</v>
      </c>
      <c r="B70" s="6" t="s">
        <v>86</v>
      </c>
      <c r="C70" s="7" t="s">
        <v>97</v>
      </c>
      <c r="D70" s="2" t="s">
        <v>11</v>
      </c>
      <c r="E70" s="2" t="s">
        <v>8</v>
      </c>
      <c r="F70" s="8">
        <v>264</v>
      </c>
      <c r="G70" s="8">
        <v>277</v>
      </c>
      <c r="H70" s="8">
        <v>281</v>
      </c>
      <c r="I70" s="8">
        <v>277</v>
      </c>
      <c r="J70" s="8">
        <v>280</v>
      </c>
      <c r="K70" s="8">
        <v>284</v>
      </c>
      <c r="L70" s="8">
        <v>270</v>
      </c>
      <c r="M70" s="8">
        <f aca="true" t="shared" si="13" ref="M70:M77">SUM(F70:L70)</f>
        <v>1933</v>
      </c>
      <c r="N70" s="8">
        <f aca="true" t="shared" si="14" ref="N70:N77">COUNT(F70:L70)</f>
        <v>7</v>
      </c>
      <c r="O70" s="8">
        <f>M70-SMALL(F70:L70,1)-SMALL(F70:L70,2)-SMALL(F70:L70,3)</f>
        <v>1122</v>
      </c>
    </row>
    <row r="71" spans="1:15" ht="12.75" customHeight="1">
      <c r="A71" s="2">
        <v>2</v>
      </c>
      <c r="B71" s="6" t="s">
        <v>86</v>
      </c>
      <c r="C71" s="7" t="s">
        <v>88</v>
      </c>
      <c r="D71" s="2" t="s">
        <v>11</v>
      </c>
      <c r="E71" s="2" t="s">
        <v>8</v>
      </c>
      <c r="F71" s="8">
        <v>276</v>
      </c>
      <c r="G71" s="8">
        <v>267</v>
      </c>
      <c r="H71" s="8">
        <v>269</v>
      </c>
      <c r="I71" s="8">
        <v>248</v>
      </c>
      <c r="J71" s="8">
        <v>269</v>
      </c>
      <c r="K71" s="8">
        <v>250</v>
      </c>
      <c r="L71" s="8">
        <v>248</v>
      </c>
      <c r="M71" s="8">
        <f t="shared" si="13"/>
        <v>1827</v>
      </c>
      <c r="N71" s="8">
        <f t="shared" si="14"/>
        <v>7</v>
      </c>
      <c r="O71" s="8">
        <f>M71-SMALL(F71:L71,1)-SMALL(F71:L71,2)-SMALL(F71:L71,3)</f>
        <v>1081</v>
      </c>
    </row>
    <row r="72" spans="1:15" ht="12.75" customHeight="1">
      <c r="A72" s="2">
        <v>3</v>
      </c>
      <c r="B72" s="6" t="s">
        <v>86</v>
      </c>
      <c r="C72" s="7" t="s">
        <v>87</v>
      </c>
      <c r="D72" s="2" t="s">
        <v>11</v>
      </c>
      <c r="E72" s="2" t="s">
        <v>8</v>
      </c>
      <c r="F72" s="8">
        <v>257</v>
      </c>
      <c r="G72" s="8">
        <v>249</v>
      </c>
      <c r="H72" s="8">
        <v>258</v>
      </c>
      <c r="I72" s="8">
        <v>264</v>
      </c>
      <c r="J72" s="8">
        <v>265</v>
      </c>
      <c r="K72" s="8">
        <v>264</v>
      </c>
      <c r="L72" s="8">
        <v>267</v>
      </c>
      <c r="M72" s="8">
        <f t="shared" si="13"/>
        <v>1824</v>
      </c>
      <c r="N72" s="8">
        <f t="shared" si="14"/>
        <v>7</v>
      </c>
      <c r="O72" s="8">
        <f>M72-SMALL(F72:L72,1)-SMALL(F72:L72,2)-SMALL(F72:L72,3)</f>
        <v>1060</v>
      </c>
    </row>
    <row r="73" spans="1:15" ht="12.75" customHeight="1">
      <c r="A73" s="2">
        <v>4</v>
      </c>
      <c r="B73" s="2" t="s">
        <v>22</v>
      </c>
      <c r="C73" s="1" t="s">
        <v>25</v>
      </c>
      <c r="D73" s="2" t="s">
        <v>11</v>
      </c>
      <c r="E73" s="2" t="s">
        <v>8</v>
      </c>
      <c r="F73" s="8">
        <v>260</v>
      </c>
      <c r="G73" s="8">
        <v>260</v>
      </c>
      <c r="H73" s="8">
        <v>252</v>
      </c>
      <c r="I73" s="8">
        <v>254</v>
      </c>
      <c r="J73" s="8">
        <v>240</v>
      </c>
      <c r="K73" s="8">
        <v>258</v>
      </c>
      <c r="L73" s="8">
        <v>254</v>
      </c>
      <c r="M73" s="8">
        <f t="shared" si="13"/>
        <v>1778</v>
      </c>
      <c r="N73" s="8">
        <f t="shared" si="14"/>
        <v>7</v>
      </c>
      <c r="O73" s="8">
        <f>M73-SMALL(F73:L73,1)-SMALL(F73:L73,2)-SMALL(F73:L73,3)</f>
        <v>1032</v>
      </c>
    </row>
    <row r="74" spans="1:15" ht="12.75" customHeight="1">
      <c r="A74" s="2">
        <v>5</v>
      </c>
      <c r="B74" s="2" t="s">
        <v>22</v>
      </c>
      <c r="C74" s="26" t="s">
        <v>24</v>
      </c>
      <c r="D74" s="2" t="s">
        <v>11</v>
      </c>
      <c r="E74" s="2" t="s">
        <v>8</v>
      </c>
      <c r="F74" s="8">
        <v>255</v>
      </c>
      <c r="G74" s="8">
        <v>248</v>
      </c>
      <c r="H74" s="8">
        <v>253</v>
      </c>
      <c r="I74" s="8"/>
      <c r="J74" s="8">
        <v>254</v>
      </c>
      <c r="K74" s="8">
        <v>246</v>
      </c>
      <c r="L74" s="8">
        <v>270</v>
      </c>
      <c r="M74" s="8">
        <f t="shared" si="13"/>
        <v>1526</v>
      </c>
      <c r="N74" s="8">
        <f t="shared" si="14"/>
        <v>6</v>
      </c>
      <c r="O74" s="8">
        <f>M74-SMALL(F74:L74,1)-SMALL(F74:L74,2)</f>
        <v>1032</v>
      </c>
    </row>
    <row r="75" spans="1:15" ht="12.75" customHeight="1">
      <c r="A75" s="2">
        <v>6</v>
      </c>
      <c r="B75" s="2" t="s">
        <v>22</v>
      </c>
      <c r="C75" s="1" t="s">
        <v>23</v>
      </c>
      <c r="D75" s="2" t="s">
        <v>11</v>
      </c>
      <c r="E75" s="2" t="s">
        <v>8</v>
      </c>
      <c r="F75" s="8">
        <v>242</v>
      </c>
      <c r="G75" s="8">
        <v>241</v>
      </c>
      <c r="H75" s="8"/>
      <c r="I75" s="8"/>
      <c r="J75" s="8">
        <v>225</v>
      </c>
      <c r="K75" s="8">
        <v>253</v>
      </c>
      <c r="L75" s="8">
        <v>245</v>
      </c>
      <c r="M75" s="8">
        <f t="shared" si="13"/>
        <v>1206</v>
      </c>
      <c r="N75" s="8">
        <f t="shared" si="14"/>
        <v>5</v>
      </c>
      <c r="O75" s="8">
        <f>M75-SMALL(F75:L75,1)</f>
        <v>981</v>
      </c>
    </row>
    <row r="76" spans="1:15" ht="12.75" customHeight="1">
      <c r="A76" s="2">
        <v>7</v>
      </c>
      <c r="B76" s="2" t="s">
        <v>86</v>
      </c>
      <c r="C76" s="25" t="s">
        <v>89</v>
      </c>
      <c r="D76" s="2" t="s">
        <v>11</v>
      </c>
      <c r="E76" s="2" t="s">
        <v>8</v>
      </c>
      <c r="F76" s="8">
        <v>235</v>
      </c>
      <c r="G76" s="8">
        <v>232</v>
      </c>
      <c r="H76" s="8">
        <v>226</v>
      </c>
      <c r="I76" s="8">
        <v>210</v>
      </c>
      <c r="J76" s="8">
        <v>231</v>
      </c>
      <c r="K76" s="8">
        <v>214</v>
      </c>
      <c r="L76" s="8">
        <v>220</v>
      </c>
      <c r="M76" s="8">
        <f t="shared" si="13"/>
        <v>1568</v>
      </c>
      <c r="N76" s="8">
        <f t="shared" si="14"/>
        <v>7</v>
      </c>
      <c r="O76" s="8">
        <f>M76-SMALL(F76:L76,1)-SMALL(F76:L76,2)-SMALL(F76:L76,3)</f>
        <v>924</v>
      </c>
    </row>
    <row r="77" spans="1:15" ht="12.75" customHeight="1">
      <c r="A77" s="2">
        <v>8</v>
      </c>
      <c r="B77" s="2" t="s">
        <v>86</v>
      </c>
      <c r="C77" s="10" t="s">
        <v>94</v>
      </c>
      <c r="D77" s="2" t="s">
        <v>11</v>
      </c>
      <c r="E77" s="2" t="s">
        <v>8</v>
      </c>
      <c r="F77" s="8"/>
      <c r="G77" s="8">
        <v>239</v>
      </c>
      <c r="H77" s="8"/>
      <c r="I77" s="8"/>
      <c r="J77" s="8"/>
      <c r="K77" s="8"/>
      <c r="L77" s="8"/>
      <c r="M77" s="8">
        <f t="shared" si="13"/>
        <v>239</v>
      </c>
      <c r="N77" s="8">
        <f t="shared" si="14"/>
        <v>1</v>
      </c>
      <c r="O77" s="8">
        <f>M77</f>
        <v>239</v>
      </c>
    </row>
    <row r="78" spans="3:15" ht="12.75" customHeight="1">
      <c r="C78" s="10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 customHeight="1">
      <c r="A79" s="2">
        <v>1</v>
      </c>
      <c r="B79" s="6" t="s">
        <v>86</v>
      </c>
      <c r="C79" s="7" t="s">
        <v>91</v>
      </c>
      <c r="D79" s="2" t="s">
        <v>11</v>
      </c>
      <c r="E79" s="2" t="s">
        <v>7</v>
      </c>
      <c r="F79" s="8">
        <v>292</v>
      </c>
      <c r="G79" s="8">
        <v>281</v>
      </c>
      <c r="H79" s="8">
        <v>277</v>
      </c>
      <c r="I79" s="8">
        <v>279</v>
      </c>
      <c r="J79" s="8"/>
      <c r="K79" s="8"/>
      <c r="L79" s="8"/>
      <c r="M79" s="8">
        <f aca="true" t="shared" si="15" ref="M79:M88">SUM(F79:L79)</f>
        <v>1129</v>
      </c>
      <c r="N79" s="8">
        <f aca="true" t="shared" si="16" ref="N79:N88">COUNT(F79:L79)</f>
        <v>4</v>
      </c>
      <c r="O79" s="8">
        <f>M79</f>
        <v>1129</v>
      </c>
    </row>
    <row r="80" spans="1:15" ht="12.75" customHeight="1">
      <c r="A80" s="2">
        <v>2</v>
      </c>
      <c r="B80" s="6" t="s">
        <v>68</v>
      </c>
      <c r="C80" s="11" t="s">
        <v>77</v>
      </c>
      <c r="D80" s="2" t="s">
        <v>11</v>
      </c>
      <c r="E80" s="2" t="s">
        <v>7</v>
      </c>
      <c r="F80" s="8"/>
      <c r="G80" s="8">
        <v>258</v>
      </c>
      <c r="H80" s="8">
        <v>271</v>
      </c>
      <c r="I80" s="8">
        <v>277</v>
      </c>
      <c r="J80" s="8">
        <v>277</v>
      </c>
      <c r="K80" s="8"/>
      <c r="L80" s="8"/>
      <c r="M80" s="8">
        <f t="shared" si="15"/>
        <v>1083</v>
      </c>
      <c r="N80" s="8">
        <f t="shared" si="16"/>
        <v>4</v>
      </c>
      <c r="O80" s="8">
        <f>M80</f>
        <v>1083</v>
      </c>
    </row>
    <row r="81" spans="1:15" ht="12.75" customHeight="1">
      <c r="A81" s="2">
        <v>3</v>
      </c>
      <c r="B81" s="6" t="s">
        <v>49</v>
      </c>
      <c r="C81" s="9" t="s">
        <v>50</v>
      </c>
      <c r="D81" s="2" t="s">
        <v>11</v>
      </c>
      <c r="E81" s="2" t="s">
        <v>7</v>
      </c>
      <c r="F81" s="8"/>
      <c r="G81" s="8">
        <v>261</v>
      </c>
      <c r="H81" s="8"/>
      <c r="I81" s="8"/>
      <c r="J81" s="8">
        <v>275</v>
      </c>
      <c r="K81" s="8">
        <v>277</v>
      </c>
      <c r="L81" s="8">
        <v>261</v>
      </c>
      <c r="M81" s="8">
        <f t="shared" si="15"/>
        <v>1074</v>
      </c>
      <c r="N81" s="8">
        <f t="shared" si="16"/>
        <v>4</v>
      </c>
      <c r="O81" s="8">
        <f>M81</f>
        <v>1074</v>
      </c>
    </row>
    <row r="82" spans="1:15" ht="12.75" customHeight="1">
      <c r="A82" s="2">
        <v>4</v>
      </c>
      <c r="B82" s="2" t="s">
        <v>26</v>
      </c>
      <c r="C82" s="1" t="s">
        <v>30</v>
      </c>
      <c r="D82" s="2" t="s">
        <v>11</v>
      </c>
      <c r="E82" s="2" t="s">
        <v>7</v>
      </c>
      <c r="F82" s="8"/>
      <c r="G82" s="8">
        <v>250</v>
      </c>
      <c r="H82" s="8">
        <v>267</v>
      </c>
      <c r="I82" s="8">
        <v>259</v>
      </c>
      <c r="J82" s="8">
        <v>250</v>
      </c>
      <c r="K82" s="8">
        <v>257</v>
      </c>
      <c r="L82" s="8"/>
      <c r="M82" s="8">
        <f t="shared" si="15"/>
        <v>1283</v>
      </c>
      <c r="N82" s="8">
        <f t="shared" si="16"/>
        <v>5</v>
      </c>
      <c r="O82" s="8">
        <f>M82-SMALL(F82:L82,1)</f>
        <v>1033</v>
      </c>
    </row>
    <row r="83" spans="1:15" ht="12.75" customHeight="1">
      <c r="A83" s="2">
        <v>5</v>
      </c>
      <c r="B83" s="2" t="s">
        <v>31</v>
      </c>
      <c r="C83" s="1" t="s">
        <v>39</v>
      </c>
      <c r="D83" s="2" t="s">
        <v>11</v>
      </c>
      <c r="E83" s="2" t="s">
        <v>7</v>
      </c>
      <c r="F83" s="8"/>
      <c r="G83" s="8"/>
      <c r="H83" s="8">
        <v>236</v>
      </c>
      <c r="I83" s="8">
        <v>231</v>
      </c>
      <c r="J83" s="8">
        <v>243</v>
      </c>
      <c r="K83" s="8">
        <v>250</v>
      </c>
      <c r="L83" s="8">
        <v>238</v>
      </c>
      <c r="M83" s="8">
        <f t="shared" si="15"/>
        <v>1198</v>
      </c>
      <c r="N83" s="8">
        <f t="shared" si="16"/>
        <v>5</v>
      </c>
      <c r="O83" s="8">
        <f>M83-SMALL(F83:L83,1)</f>
        <v>967</v>
      </c>
    </row>
    <row r="84" spans="1:15" ht="12.75" customHeight="1">
      <c r="A84" s="2">
        <v>6</v>
      </c>
      <c r="B84" s="2" t="s">
        <v>51</v>
      </c>
      <c r="C84" s="3" t="s">
        <v>56</v>
      </c>
      <c r="D84" s="2" t="s">
        <v>11</v>
      </c>
      <c r="E84" s="2" t="s">
        <v>7</v>
      </c>
      <c r="F84" s="8"/>
      <c r="G84" s="8">
        <v>275</v>
      </c>
      <c r="H84" s="8">
        <v>277</v>
      </c>
      <c r="I84" s="8"/>
      <c r="J84" s="8">
        <v>268</v>
      </c>
      <c r="K84" s="8"/>
      <c r="L84" s="8"/>
      <c r="M84" s="8">
        <f t="shared" si="15"/>
        <v>820</v>
      </c>
      <c r="N84" s="8">
        <f t="shared" si="16"/>
        <v>3</v>
      </c>
      <c r="O84" s="8">
        <f>M84</f>
        <v>820</v>
      </c>
    </row>
    <row r="85" spans="1:15" ht="12.75" customHeight="1">
      <c r="A85" s="2">
        <v>7</v>
      </c>
      <c r="B85" s="2" t="s">
        <v>51</v>
      </c>
      <c r="C85" s="10" t="s">
        <v>57</v>
      </c>
      <c r="D85" s="2" t="s">
        <v>11</v>
      </c>
      <c r="E85" s="2" t="s">
        <v>7</v>
      </c>
      <c r="F85" s="8"/>
      <c r="G85" s="8">
        <v>261</v>
      </c>
      <c r="H85" s="8">
        <v>253</v>
      </c>
      <c r="I85" s="8"/>
      <c r="J85" s="8">
        <v>262</v>
      </c>
      <c r="K85" s="8"/>
      <c r="L85" s="8"/>
      <c r="M85" s="8">
        <f t="shared" si="15"/>
        <v>776</v>
      </c>
      <c r="N85" s="8">
        <f t="shared" si="16"/>
        <v>3</v>
      </c>
      <c r="O85" s="8">
        <f>M85</f>
        <v>776</v>
      </c>
    </row>
    <row r="86" spans="1:15" ht="12.75" customHeight="1">
      <c r="A86" s="2">
        <v>8</v>
      </c>
      <c r="B86" s="2" t="s">
        <v>43</v>
      </c>
      <c r="C86" s="14" t="s">
        <v>46</v>
      </c>
      <c r="D86" s="2" t="s">
        <v>11</v>
      </c>
      <c r="E86" s="2" t="s">
        <v>7</v>
      </c>
      <c r="F86" s="8"/>
      <c r="G86" s="8"/>
      <c r="H86" s="8"/>
      <c r="I86" s="8"/>
      <c r="J86" s="8">
        <v>291</v>
      </c>
      <c r="K86" s="8"/>
      <c r="L86" s="8"/>
      <c r="M86" s="8">
        <f t="shared" si="15"/>
        <v>291</v>
      </c>
      <c r="N86" s="8">
        <f t="shared" si="16"/>
        <v>1</v>
      </c>
      <c r="O86" s="8">
        <f>M86</f>
        <v>291</v>
      </c>
    </row>
    <row r="87" spans="1:15" ht="12.75" customHeight="1">
      <c r="A87" s="2">
        <v>9</v>
      </c>
      <c r="B87" s="2" t="s">
        <v>86</v>
      </c>
      <c r="C87" s="12" t="s">
        <v>92</v>
      </c>
      <c r="D87" s="2" t="s">
        <v>11</v>
      </c>
      <c r="E87" s="2" t="s">
        <v>7</v>
      </c>
      <c r="F87" s="8"/>
      <c r="G87" s="8"/>
      <c r="H87" s="8"/>
      <c r="I87" s="8"/>
      <c r="J87" s="8">
        <v>278</v>
      </c>
      <c r="K87" s="8"/>
      <c r="L87" s="8"/>
      <c r="M87" s="8">
        <f t="shared" si="15"/>
        <v>278</v>
      </c>
      <c r="N87" s="8">
        <f t="shared" si="16"/>
        <v>1</v>
      </c>
      <c r="O87" s="8">
        <f>M87</f>
        <v>278</v>
      </c>
    </row>
    <row r="88" spans="1:15" ht="12.75" customHeight="1">
      <c r="A88" s="2">
        <v>10</v>
      </c>
      <c r="B88" s="2" t="s">
        <v>51</v>
      </c>
      <c r="C88" s="12" t="s">
        <v>53</v>
      </c>
      <c r="D88" s="2" t="s">
        <v>11</v>
      </c>
      <c r="E88" s="2" t="s">
        <v>7</v>
      </c>
      <c r="F88" s="8"/>
      <c r="G88" s="8"/>
      <c r="H88" s="8">
        <v>270</v>
      </c>
      <c r="I88" s="8"/>
      <c r="J88" s="8"/>
      <c r="K88" s="8"/>
      <c r="L88" s="8"/>
      <c r="M88" s="8">
        <f t="shared" si="15"/>
        <v>270</v>
      </c>
      <c r="N88" s="8">
        <f t="shared" si="16"/>
        <v>1</v>
      </c>
      <c r="O88" s="8">
        <f>M88</f>
        <v>270</v>
      </c>
    </row>
    <row r="89" spans="3:15" ht="12.75" customHeight="1">
      <c r="C89" s="12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2">
        <v>1</v>
      </c>
      <c r="B90" s="6" t="s">
        <v>26</v>
      </c>
      <c r="C90" s="11" t="s">
        <v>27</v>
      </c>
      <c r="D90" s="2" t="s">
        <v>6</v>
      </c>
      <c r="E90" s="2" t="s">
        <v>7</v>
      </c>
      <c r="F90" s="8">
        <v>277</v>
      </c>
      <c r="G90" s="8">
        <v>278</v>
      </c>
      <c r="H90" s="8">
        <v>282</v>
      </c>
      <c r="I90" s="8">
        <v>286</v>
      </c>
      <c r="J90" s="8">
        <v>283</v>
      </c>
      <c r="K90" s="8">
        <v>273</v>
      </c>
      <c r="L90" s="8">
        <v>265</v>
      </c>
      <c r="M90" s="8">
        <f aca="true" t="shared" si="17" ref="M90:M99">SUM(F90:L90)</f>
        <v>1944</v>
      </c>
      <c r="N90" s="8">
        <f aca="true" t="shared" si="18" ref="N90:N99">COUNT(F90:L90)</f>
        <v>7</v>
      </c>
      <c r="O90" s="8">
        <f>M90-SMALL(F90:L90,1)-SMALL(F90:L90,2)-SMALL(F90:L90,3)</f>
        <v>1129</v>
      </c>
    </row>
    <row r="91" spans="1:15" ht="12.75" customHeight="1">
      <c r="A91" s="2">
        <v>2</v>
      </c>
      <c r="B91" s="6" t="s">
        <v>68</v>
      </c>
      <c r="C91" s="7" t="s">
        <v>78</v>
      </c>
      <c r="D91" s="2" t="s">
        <v>6</v>
      </c>
      <c r="E91" s="2" t="s">
        <v>7</v>
      </c>
      <c r="F91" s="8"/>
      <c r="G91" s="8">
        <v>272</v>
      </c>
      <c r="H91" s="8"/>
      <c r="I91" s="8">
        <v>266</v>
      </c>
      <c r="J91" s="8">
        <v>280</v>
      </c>
      <c r="K91" s="8">
        <v>262</v>
      </c>
      <c r="L91" s="8">
        <v>269</v>
      </c>
      <c r="M91" s="8">
        <f t="shared" si="17"/>
        <v>1349</v>
      </c>
      <c r="N91" s="8">
        <f t="shared" si="18"/>
        <v>5</v>
      </c>
      <c r="O91" s="8">
        <f>M91-SMALL(F91:L91,1)</f>
        <v>1087</v>
      </c>
    </row>
    <row r="92" spans="1:15" ht="12.75" customHeight="1">
      <c r="A92" s="2">
        <v>3</v>
      </c>
      <c r="B92" s="6" t="s">
        <v>68</v>
      </c>
      <c r="C92" s="9" t="s">
        <v>73</v>
      </c>
      <c r="D92" s="2" t="s">
        <v>6</v>
      </c>
      <c r="E92" s="2" t="s">
        <v>7</v>
      </c>
      <c r="F92" s="8">
        <v>259</v>
      </c>
      <c r="G92" s="8">
        <v>265</v>
      </c>
      <c r="H92" s="8">
        <v>258</v>
      </c>
      <c r="I92" s="8">
        <v>267</v>
      </c>
      <c r="J92" s="8">
        <v>275</v>
      </c>
      <c r="K92" s="8">
        <v>265</v>
      </c>
      <c r="L92" s="8"/>
      <c r="M92" s="8">
        <f t="shared" si="17"/>
        <v>1589</v>
      </c>
      <c r="N92" s="8">
        <f t="shared" si="18"/>
        <v>6</v>
      </c>
      <c r="O92" s="8">
        <f>M92-SMALL(F92:L92,1)-SMALL(F92:L92,2)</f>
        <v>1072</v>
      </c>
    </row>
    <row r="93" spans="1:15" ht="12.75" customHeight="1">
      <c r="A93" s="2">
        <v>4</v>
      </c>
      <c r="B93" s="2" t="s">
        <v>31</v>
      </c>
      <c r="C93" s="1" t="s">
        <v>40</v>
      </c>
      <c r="D93" s="2" t="s">
        <v>6</v>
      </c>
      <c r="E93" s="2" t="s">
        <v>7</v>
      </c>
      <c r="F93" s="8"/>
      <c r="G93" s="8">
        <v>260</v>
      </c>
      <c r="H93" s="8">
        <v>237</v>
      </c>
      <c r="I93" s="8">
        <v>244</v>
      </c>
      <c r="J93" s="8">
        <v>244</v>
      </c>
      <c r="K93" s="8">
        <v>187</v>
      </c>
      <c r="L93" s="8">
        <v>257</v>
      </c>
      <c r="M93" s="8">
        <f t="shared" si="17"/>
        <v>1429</v>
      </c>
      <c r="N93" s="8">
        <f t="shared" si="18"/>
        <v>6</v>
      </c>
      <c r="O93" s="8">
        <f>M93-SMALL(F93:L93,1)-SMALL(F93:L93,2)</f>
        <v>1005</v>
      </c>
    </row>
    <row r="94" spans="1:15" ht="12.75" customHeight="1">
      <c r="A94" s="2">
        <v>5</v>
      </c>
      <c r="B94" s="2" t="s">
        <v>31</v>
      </c>
      <c r="C94" s="1" t="s">
        <v>34</v>
      </c>
      <c r="D94" s="2" t="s">
        <v>6</v>
      </c>
      <c r="E94" s="2" t="s">
        <v>7</v>
      </c>
      <c r="F94" s="8">
        <v>193</v>
      </c>
      <c r="G94" s="8">
        <v>243</v>
      </c>
      <c r="H94" s="8"/>
      <c r="I94" s="8">
        <v>240</v>
      </c>
      <c r="J94" s="8"/>
      <c r="K94" s="8">
        <v>217</v>
      </c>
      <c r="L94" s="8"/>
      <c r="M94" s="8">
        <f t="shared" si="17"/>
        <v>893</v>
      </c>
      <c r="N94" s="8">
        <f t="shared" si="18"/>
        <v>4</v>
      </c>
      <c r="O94" s="8">
        <f aca="true" t="shared" si="19" ref="O94:O99">M94</f>
        <v>893</v>
      </c>
    </row>
    <row r="95" spans="1:15" ht="12.75" customHeight="1">
      <c r="A95" s="2">
        <v>6</v>
      </c>
      <c r="B95" s="2" t="s">
        <v>43</v>
      </c>
      <c r="C95" s="12" t="s">
        <v>44</v>
      </c>
      <c r="D95" s="2" t="s">
        <v>6</v>
      </c>
      <c r="E95" s="2" t="s">
        <v>7</v>
      </c>
      <c r="F95" s="8">
        <v>265</v>
      </c>
      <c r="G95" s="8">
        <v>274</v>
      </c>
      <c r="H95" s="8"/>
      <c r="I95" s="8"/>
      <c r="J95" s="8">
        <v>258</v>
      </c>
      <c r="K95" s="8"/>
      <c r="L95" s="8"/>
      <c r="M95" s="8">
        <f t="shared" si="17"/>
        <v>797</v>
      </c>
      <c r="N95" s="8">
        <f t="shared" si="18"/>
        <v>3</v>
      </c>
      <c r="O95" s="8">
        <f t="shared" si="19"/>
        <v>797</v>
      </c>
    </row>
    <row r="96" spans="1:15" ht="12.75" customHeight="1">
      <c r="A96" s="2">
        <v>7</v>
      </c>
      <c r="B96" s="2" t="s">
        <v>68</v>
      </c>
      <c r="C96" s="3" t="s">
        <v>75</v>
      </c>
      <c r="D96" s="2" t="s">
        <v>6</v>
      </c>
      <c r="E96" s="2" t="s">
        <v>7</v>
      </c>
      <c r="F96" s="8">
        <v>248</v>
      </c>
      <c r="G96" s="8"/>
      <c r="H96" s="8"/>
      <c r="I96" s="8"/>
      <c r="J96" s="8">
        <v>243</v>
      </c>
      <c r="K96" s="8">
        <v>221</v>
      </c>
      <c r="L96" s="8"/>
      <c r="M96" s="8">
        <f t="shared" si="17"/>
        <v>712</v>
      </c>
      <c r="N96" s="8">
        <f t="shared" si="18"/>
        <v>3</v>
      </c>
      <c r="O96" s="8">
        <f t="shared" si="19"/>
        <v>712</v>
      </c>
    </row>
    <row r="97" spans="1:15" ht="12.75" customHeight="1">
      <c r="A97" s="2">
        <v>8</v>
      </c>
      <c r="B97" s="2" t="s">
        <v>68</v>
      </c>
      <c r="C97" s="10" t="s">
        <v>114</v>
      </c>
      <c r="D97" s="2" t="s">
        <v>6</v>
      </c>
      <c r="E97" s="2" t="s">
        <v>7</v>
      </c>
      <c r="F97" s="8"/>
      <c r="G97" s="8"/>
      <c r="H97" s="8"/>
      <c r="I97" s="8"/>
      <c r="J97" s="8"/>
      <c r="K97" s="8">
        <v>258</v>
      </c>
      <c r="L97" s="8"/>
      <c r="M97" s="8">
        <f t="shared" si="17"/>
        <v>258</v>
      </c>
      <c r="N97" s="8">
        <f t="shared" si="18"/>
        <v>1</v>
      </c>
      <c r="O97" s="8">
        <f t="shared" si="19"/>
        <v>258</v>
      </c>
    </row>
    <row r="98" spans="1:15" ht="12.75" customHeight="1">
      <c r="A98" s="2">
        <v>9</v>
      </c>
      <c r="B98" s="2" t="s">
        <v>4</v>
      </c>
      <c r="C98" s="3" t="s">
        <v>5</v>
      </c>
      <c r="D98" s="2" t="s">
        <v>6</v>
      </c>
      <c r="E98" s="2" t="s">
        <v>7</v>
      </c>
      <c r="G98" s="8"/>
      <c r="H98" s="8">
        <v>245</v>
      </c>
      <c r="I98" s="8"/>
      <c r="J98" s="8"/>
      <c r="K98" s="8"/>
      <c r="L98" s="8"/>
      <c r="M98" s="8">
        <f t="shared" si="17"/>
        <v>245</v>
      </c>
      <c r="N98" s="8">
        <f t="shared" si="18"/>
        <v>1</v>
      </c>
      <c r="O98" s="8">
        <f t="shared" si="19"/>
        <v>245</v>
      </c>
    </row>
    <row r="99" spans="1:15" ht="12.75" customHeight="1">
      <c r="A99" s="2">
        <v>10</v>
      </c>
      <c r="B99" s="2" t="s">
        <v>51</v>
      </c>
      <c r="C99" s="3" t="s">
        <v>55</v>
      </c>
      <c r="D99" s="2" t="s">
        <v>6</v>
      </c>
      <c r="E99" s="2" t="s">
        <v>7</v>
      </c>
      <c r="F99" s="8"/>
      <c r="G99" s="8"/>
      <c r="H99" s="8">
        <v>236</v>
      </c>
      <c r="I99" s="8"/>
      <c r="J99" s="8"/>
      <c r="K99" s="8"/>
      <c r="L99" s="8"/>
      <c r="M99" s="8">
        <f t="shared" si="17"/>
        <v>236</v>
      </c>
      <c r="N99" s="8">
        <f t="shared" si="18"/>
        <v>1</v>
      </c>
      <c r="O99" s="8">
        <f t="shared" si="19"/>
        <v>236</v>
      </c>
    </row>
    <row r="100" spans="3:14" ht="12.75" customHeight="1">
      <c r="C100" s="10"/>
      <c r="F100" s="8"/>
      <c r="G100" s="8"/>
      <c r="H100" s="8"/>
      <c r="I100" s="8"/>
      <c r="J100" s="8"/>
      <c r="K100" s="8"/>
      <c r="L100" s="8"/>
      <c r="M100" s="8"/>
      <c r="N100" s="8"/>
    </row>
    <row r="101" spans="3:14" ht="12.75" customHeight="1">
      <c r="C101" s="12"/>
      <c r="F101" s="8"/>
      <c r="G101" s="8"/>
      <c r="H101" s="8"/>
      <c r="I101" s="8"/>
      <c r="J101" s="8"/>
      <c r="K101" s="8"/>
      <c r="L101" s="8"/>
      <c r="M101" s="8"/>
      <c r="N101" s="8"/>
    </row>
    <row r="102" spans="3:14" ht="12.75" customHeight="1">
      <c r="C102" s="10"/>
      <c r="F102" s="8"/>
      <c r="G102" s="8"/>
      <c r="H102" s="8"/>
      <c r="I102" s="8"/>
      <c r="J102" s="8"/>
      <c r="K102" s="8"/>
      <c r="L102" s="8"/>
      <c r="M102" s="8"/>
      <c r="N102" s="8"/>
    </row>
    <row r="103" spans="3:14" ht="12.75" customHeight="1">
      <c r="C103" s="12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75" customHeight="1">
      <c r="A104" s="17"/>
      <c r="F104" s="8"/>
      <c r="G104" s="8"/>
      <c r="H104" s="8"/>
      <c r="I104" s="8"/>
      <c r="J104" s="8"/>
      <c r="K104" s="8"/>
      <c r="L104" s="8"/>
      <c r="M104" s="8"/>
      <c r="N104" s="8"/>
    </row>
    <row r="105" spans="3:14" ht="12.75" customHeight="1">
      <c r="C105" s="12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 customHeight="1">
      <c r="A106" s="17"/>
      <c r="F106" s="8"/>
      <c r="G106" s="8"/>
      <c r="H106" s="8"/>
      <c r="I106" s="8"/>
      <c r="J106" s="8"/>
      <c r="K106" s="8"/>
      <c r="L106" s="8"/>
      <c r="M106" s="8"/>
      <c r="N106" s="8"/>
    </row>
    <row r="107" spans="3:14" ht="12.75" customHeight="1">
      <c r="C107" s="10"/>
      <c r="F107" s="8"/>
      <c r="G107" s="8"/>
      <c r="H107" s="8"/>
      <c r="I107" s="8"/>
      <c r="J107" s="8"/>
      <c r="K107" s="8"/>
      <c r="L107" s="8"/>
      <c r="M107" s="8"/>
      <c r="N107" s="8"/>
    </row>
    <row r="108" spans="3:14" ht="12.75" customHeight="1">
      <c r="C108" s="12"/>
      <c r="F108" s="8"/>
      <c r="G108" s="8"/>
      <c r="H108" s="8"/>
      <c r="I108" s="8"/>
      <c r="J108" s="8"/>
      <c r="K108" s="8"/>
      <c r="L108" s="8"/>
      <c r="M108" s="8"/>
      <c r="N108" s="8"/>
    </row>
    <row r="109" spans="3:13" ht="12.75" customHeight="1">
      <c r="C109" s="12"/>
      <c r="F109" s="8"/>
      <c r="G109" s="8"/>
      <c r="H109" s="8"/>
      <c r="I109" s="8"/>
      <c r="J109" s="8"/>
      <c r="K109" s="8"/>
      <c r="L109" s="8"/>
      <c r="M109" s="8"/>
    </row>
    <row r="110" spans="3:13" ht="12.75" customHeight="1">
      <c r="C110" s="10"/>
      <c r="F110" s="8"/>
      <c r="G110" s="8"/>
      <c r="H110" s="8"/>
      <c r="I110" s="8"/>
      <c r="J110" s="8"/>
      <c r="K110" s="8"/>
      <c r="L110" s="8"/>
      <c r="M110" s="8"/>
    </row>
    <row r="111" spans="3:13" ht="12.75" customHeight="1">
      <c r="C111" s="12"/>
      <c r="F111" s="8"/>
      <c r="G111" s="8"/>
      <c r="H111" s="8"/>
      <c r="I111" s="8"/>
      <c r="J111" s="8"/>
      <c r="K111" s="8"/>
      <c r="L111" s="8"/>
      <c r="M111" s="8"/>
    </row>
    <row r="112" spans="3:13" ht="12.75" customHeight="1">
      <c r="C112" s="12"/>
      <c r="F112" s="8"/>
      <c r="G112" s="8"/>
      <c r="H112" s="8"/>
      <c r="I112" s="8"/>
      <c r="J112" s="8"/>
      <c r="K112" s="8"/>
      <c r="L112" s="8"/>
      <c r="M112" s="8"/>
    </row>
    <row r="113" spans="1:13" ht="12.75" customHeight="1">
      <c r="A113" s="17"/>
      <c r="F113" s="8"/>
      <c r="G113" s="8"/>
      <c r="H113" s="8"/>
      <c r="I113" s="8"/>
      <c r="J113" s="8"/>
      <c r="K113" s="8"/>
      <c r="L113" s="8"/>
      <c r="M113" s="8"/>
    </row>
    <row r="114" spans="3:13" ht="12.75" customHeight="1">
      <c r="C114" s="12"/>
      <c r="F114" s="8"/>
      <c r="G114" s="8"/>
      <c r="H114" s="8"/>
      <c r="I114" s="8"/>
      <c r="J114" s="8"/>
      <c r="K114" s="8"/>
      <c r="L114" s="8"/>
      <c r="M114" s="8"/>
    </row>
    <row r="115" spans="1:13" ht="12.75" customHeight="1">
      <c r="A115" s="17"/>
      <c r="F115" s="8"/>
      <c r="G115" s="8"/>
      <c r="H115" s="8"/>
      <c r="I115" s="8"/>
      <c r="J115" s="8"/>
      <c r="K115" s="8"/>
      <c r="L115" s="8"/>
      <c r="M115" s="8"/>
    </row>
    <row r="116" spans="3:13" ht="12.75" customHeight="1">
      <c r="C116" s="10"/>
      <c r="F116" s="8"/>
      <c r="G116" s="8"/>
      <c r="H116" s="8"/>
      <c r="I116" s="8"/>
      <c r="J116" s="8"/>
      <c r="K116" s="8"/>
      <c r="L116" s="8"/>
      <c r="M116" s="8"/>
    </row>
    <row r="117" spans="3:13" ht="12.75" customHeight="1">
      <c r="C117" s="12"/>
      <c r="F117" s="8"/>
      <c r="G117" s="8"/>
      <c r="H117" s="8"/>
      <c r="I117" s="8"/>
      <c r="J117" s="8"/>
      <c r="K117" s="8"/>
      <c r="L117" s="8"/>
      <c r="M117" s="8"/>
    </row>
    <row r="118" ht="12.75" customHeight="1"/>
    <row r="119" spans="3:5" ht="12.75" customHeight="1">
      <c r="C119" s="15"/>
      <c r="D119" s="16"/>
      <c r="E119" s="16"/>
    </row>
    <row r="120" ht="12.75" customHeight="1">
      <c r="A120" s="17"/>
    </row>
    <row r="121" ht="12.75" customHeight="1"/>
    <row r="122" ht="12.75" customHeight="1">
      <c r="C122" s="10"/>
    </row>
    <row r="123" ht="12.75" customHeight="1"/>
    <row r="124" ht="12.75" customHeight="1">
      <c r="C124" s="10"/>
    </row>
    <row r="125" ht="12.75" customHeight="1">
      <c r="C125" s="12"/>
    </row>
    <row r="126" ht="12.75" customHeight="1"/>
    <row r="127" ht="12.75" customHeight="1">
      <c r="C127" s="12"/>
    </row>
    <row r="128" ht="12.75" customHeight="1"/>
    <row r="129" ht="12.75" customHeight="1">
      <c r="C129" s="12"/>
    </row>
    <row r="130" ht="12.75" customHeight="1">
      <c r="C130" s="14"/>
    </row>
    <row r="131" ht="12.75" customHeight="1">
      <c r="C131" s="10"/>
    </row>
    <row r="132" ht="12.75" customHeight="1"/>
    <row r="133" ht="12.75" customHeight="1"/>
    <row r="134" ht="12.75" customHeight="1"/>
    <row r="135" spans="1:5" ht="12.75" customHeight="1">
      <c r="A135" s="17"/>
      <c r="C135" s="15"/>
      <c r="D135" s="16"/>
      <c r="E135" s="16"/>
    </row>
    <row r="136" ht="12.75" customHeight="1"/>
    <row r="137" ht="12.75" customHeight="1"/>
    <row r="138" ht="12.75" customHeight="1"/>
    <row r="139" ht="12.75" customHeight="1"/>
    <row r="140" ht="12.75" customHeight="1">
      <c r="C140" s="10"/>
    </row>
    <row r="141" spans="3:5" ht="12.75" customHeight="1">
      <c r="C141" s="27"/>
      <c r="D141" s="17"/>
      <c r="E141" s="17"/>
    </row>
    <row r="142" ht="12.75" customHeight="1">
      <c r="C142" s="10"/>
    </row>
    <row r="143" ht="12.75" customHeight="1"/>
    <row r="144" ht="12.75" customHeight="1"/>
    <row r="145" spans="1:5" ht="12.75" customHeight="1">
      <c r="A145" s="17"/>
      <c r="C145" s="28"/>
      <c r="D145" s="16"/>
      <c r="E145" s="16"/>
    </row>
    <row r="146" ht="12.75" customHeight="1"/>
    <row r="147" ht="12.75" customHeight="1"/>
    <row r="148" ht="12.75" customHeight="1">
      <c r="C148" s="10"/>
    </row>
    <row r="149" ht="12.75" customHeight="1"/>
    <row r="150" ht="12.75" customHeight="1"/>
    <row r="151" ht="12.75" customHeight="1">
      <c r="C151" s="12"/>
    </row>
    <row r="152" ht="12.75" customHeight="1">
      <c r="C152" s="12"/>
    </row>
    <row r="153" ht="12.75" customHeight="1"/>
    <row r="154" ht="12.75" customHeight="1">
      <c r="C154" s="12"/>
    </row>
    <row r="155" ht="12.75" customHeight="1">
      <c r="C155" s="12"/>
    </row>
    <row r="156" ht="12.75" customHeight="1">
      <c r="C156" s="12"/>
    </row>
    <row r="157" ht="12.75" customHeight="1">
      <c r="C157" s="10"/>
    </row>
    <row r="158" ht="12.75" customHeight="1"/>
    <row r="159" ht="12.75" customHeight="1"/>
    <row r="160" spans="1:5" ht="12.75" customHeight="1">
      <c r="A160" s="17"/>
      <c r="C160" s="28"/>
      <c r="D160" s="16"/>
      <c r="E160" s="16"/>
    </row>
    <row r="161" ht="12.75" customHeight="1"/>
    <row r="162" ht="12.75" customHeight="1"/>
    <row r="163" ht="12.75" customHeight="1">
      <c r="C163" s="10"/>
    </row>
    <row r="164" ht="12.75" customHeight="1"/>
    <row r="165" ht="12.75" customHeight="1"/>
    <row r="166" ht="12.75" customHeight="1">
      <c r="C166" s="12"/>
    </row>
    <row r="167" ht="12.75" customHeight="1">
      <c r="C167" s="12"/>
    </row>
    <row r="168" ht="12.75" customHeight="1"/>
    <row r="169" ht="12.75" customHeight="1">
      <c r="C169" s="12"/>
    </row>
    <row r="170" ht="12.75" customHeight="1">
      <c r="C170" s="12"/>
    </row>
    <row r="171" ht="12.75" customHeight="1">
      <c r="C171" s="12"/>
    </row>
    <row r="172" ht="12.75" customHeight="1">
      <c r="C172" s="12"/>
    </row>
    <row r="173" ht="12.75" customHeight="1"/>
    <row r="174" spans="1:3" ht="12.75" customHeight="1">
      <c r="A174" s="17"/>
      <c r="C174" s="12"/>
    </row>
    <row r="175" ht="12.75" customHeight="1">
      <c r="C175" s="12"/>
    </row>
    <row r="176" ht="12.75" customHeight="1"/>
    <row r="177" ht="12.75" customHeight="1">
      <c r="C177" s="10"/>
    </row>
    <row r="178" ht="12.75" customHeight="1"/>
    <row r="179" ht="12.75" customHeight="1">
      <c r="C179" s="10"/>
    </row>
    <row r="180" ht="12.75" customHeight="1"/>
    <row r="181" ht="12.75" customHeight="1">
      <c r="C181" s="12"/>
    </row>
    <row r="182" ht="12.75" customHeight="1"/>
    <row r="183" ht="12.75" customHeight="1"/>
    <row r="184" ht="12.75" customHeight="1"/>
    <row r="185" ht="12.75" customHeight="1">
      <c r="C185" s="12"/>
    </row>
    <row r="186" ht="12.75" customHeight="1">
      <c r="C186" s="12"/>
    </row>
    <row r="187" ht="12.75" customHeight="1">
      <c r="C187" s="12"/>
    </row>
    <row r="188" ht="12.75" customHeight="1"/>
    <row r="189" ht="12.75" customHeight="1"/>
    <row r="190" ht="12.75" customHeight="1"/>
    <row r="191" ht="12.75" customHeight="1">
      <c r="C191" s="12"/>
    </row>
    <row r="192" ht="12.75" customHeight="1"/>
    <row r="193" ht="12.75" customHeight="1">
      <c r="C193" s="10"/>
    </row>
    <row r="194" ht="12.75" customHeight="1">
      <c r="C194" s="10"/>
    </row>
    <row r="195" ht="12.75" customHeight="1">
      <c r="C195" s="10"/>
    </row>
    <row r="196" ht="12.75" customHeight="1"/>
    <row r="197" ht="12.75" customHeight="1">
      <c r="C197" s="12"/>
    </row>
    <row r="198" ht="12.75" customHeight="1"/>
    <row r="199" ht="12.75" customHeight="1"/>
    <row r="200" ht="12.75" customHeight="1">
      <c r="C200" s="12"/>
    </row>
    <row r="201" ht="12.75" customHeight="1">
      <c r="C201" s="12"/>
    </row>
    <row r="202" ht="12.75" customHeight="1">
      <c r="C202" s="12"/>
    </row>
    <row r="203" ht="12.75" customHeight="1"/>
    <row r="204" ht="12.75" customHeight="1">
      <c r="C204" s="12"/>
    </row>
    <row r="205" ht="12.75" customHeight="1"/>
    <row r="206" ht="12.75" customHeight="1"/>
    <row r="207" ht="12.75" customHeight="1">
      <c r="C207" s="12"/>
    </row>
    <row r="208" ht="12.75" customHeight="1">
      <c r="C208" s="12"/>
    </row>
    <row r="209" ht="12.75" customHeight="1">
      <c r="C209" s="12"/>
    </row>
    <row r="210" ht="12.75" customHeight="1">
      <c r="C210" s="12"/>
    </row>
    <row r="211" ht="12.75" customHeight="1">
      <c r="C211" s="12"/>
    </row>
    <row r="212" ht="12.75" customHeight="1">
      <c r="C212" s="12"/>
    </row>
    <row r="213" ht="12.75" customHeight="1">
      <c r="C213" s="12"/>
    </row>
    <row r="214" ht="12.75" customHeight="1"/>
    <row r="215" ht="12.75" customHeight="1">
      <c r="C215" s="12"/>
    </row>
    <row r="216" ht="12.75" customHeight="1">
      <c r="C216" s="12"/>
    </row>
    <row r="217" ht="12.75" customHeight="1"/>
    <row r="218" ht="12.75" customHeight="1">
      <c r="C218" s="10"/>
    </row>
    <row r="219" ht="12.75" customHeight="1">
      <c r="C219" s="10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&amp;CTuusenstand  kampioenschap  na  7  wedstrijden  1  pijl  2022 - 2023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2023-02-21T13:37:11Z</cp:lastPrinted>
  <dcterms:created xsi:type="dcterms:W3CDTF">2022-09-18T12:11:44Z</dcterms:created>
  <dcterms:modified xsi:type="dcterms:W3CDTF">2023-03-08T16:36:18Z</dcterms:modified>
  <cp:category/>
  <cp:version/>
  <cp:contentType/>
  <cp:contentStatus/>
</cp:coreProperties>
</file>