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OVER" sheetId="1" r:id="rId1"/>
  </sheets>
  <definedNames>
    <definedName name="_xlnm.Print_Titles" localSheetId="0">'OVER'!$1:$1</definedName>
  </definedNames>
  <calcPr fullCalcOnLoad="1"/>
</workbook>
</file>

<file path=xl/sharedStrings.xml><?xml version="1.0" encoding="utf-8"?>
<sst xmlns="http://schemas.openxmlformats.org/spreadsheetml/2006/main" count="368" uniqueCount="103">
  <si>
    <t>NAAM</t>
  </si>
  <si>
    <t>CLUB</t>
  </si>
  <si>
    <t>DEH</t>
  </si>
  <si>
    <t>DEW</t>
  </si>
  <si>
    <t>EHV</t>
  </si>
  <si>
    <t>FCM</t>
  </si>
  <si>
    <t>KHB</t>
  </si>
  <si>
    <t>KHV</t>
  </si>
  <si>
    <t>KME</t>
  </si>
  <si>
    <t>NSH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</si>
  <si>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</si>
  <si>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</si>
  <si>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</si>
  <si>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</si>
  <si>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</si>
  <si>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</si>
  <si>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</si>
  <si>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</si>
  <si>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</si>
  <si>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</si>
  <si>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</si>
  <si>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</si>
  <si>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</si>
  <si>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</si>
  <si>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</si>
  <si>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</si>
  <si>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</si>
  <si>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</si>
  <si>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De Weerdt Tasha</t>
  </si>
  <si>
    <t>Geeraerts Bart</t>
  </si>
  <si>
    <t>Wouters Yannick</t>
  </si>
  <si>
    <t>De Vos Gerda</t>
  </si>
  <si>
    <t>Somers Liam</t>
  </si>
  <si>
    <t>Wens Walter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</si>
  <si>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</si>
  <si>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</si>
  <si>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</si>
  <si>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</si>
  <si>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</si>
  <si>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</si>
  <si>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</si>
  <si>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</si>
  <si>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</si>
  <si>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Vingerhoets Bart</t>
  </si>
  <si>
    <t>Van Hoovels Geert</t>
  </si>
  <si>
    <t>Van Mensel Herman</t>
  </si>
  <si>
    <t>Kennes Germain</t>
  </si>
  <si>
    <t>Lemmens Theofiel</t>
  </si>
  <si>
    <t>Boeckx Sonja</t>
  </si>
  <si>
    <t>De Wever Jan</t>
  </si>
  <si>
    <t>De Wispelaere Joppe</t>
  </si>
  <si>
    <t>Stoelen Ronny</t>
  </si>
  <si>
    <t>Turner Keith</t>
  </si>
  <si>
    <t>Van De Water Hans</t>
  </si>
  <si>
    <t>Van Den Broeck Petra</t>
  </si>
  <si>
    <t>Verheyen Mike</t>
  </si>
  <si>
    <t>Vermosen J.P.</t>
  </si>
  <si>
    <t>Voorspoels Guy</t>
  </si>
  <si>
    <t>De Cock Peter</t>
  </si>
  <si>
    <t>De Jong Richard</t>
  </si>
  <si>
    <t>Torfs Jozef</t>
  </si>
  <si>
    <t>Damen Karel</t>
  </si>
  <si>
    <t>Deckx Dominica</t>
  </si>
  <si>
    <t>Van Berlo Guido</t>
  </si>
  <si>
    <t>Vannes Roger</t>
  </si>
  <si>
    <t>Wuyts Dirk</t>
  </si>
  <si>
    <t>Adriaenssen Ilany</t>
  </si>
  <si>
    <t>Adriaenssen Theo</t>
  </si>
  <si>
    <t>Adriaenssen Zoe</t>
  </si>
  <si>
    <t>Dirven Lorre</t>
  </si>
  <si>
    <t>Lauwereys Maarten</t>
  </si>
  <si>
    <t>Van Den Bosch Joris</t>
  </si>
  <si>
    <t>Van Den Brande Peter</t>
  </si>
  <si>
    <t>Van Uytsel Vadim</t>
  </si>
  <si>
    <t>Verstappen Herman</t>
  </si>
  <si>
    <t>Verstappen Joeri</t>
  </si>
  <si>
    <t>Vervloet Jeroen</t>
  </si>
  <si>
    <t>Vervloet Linde</t>
  </si>
  <si>
    <t>Vervloet Maria</t>
  </si>
  <si>
    <t>Boeckx Ludo</t>
  </si>
  <si>
    <t>Clissen Ria</t>
  </si>
  <si>
    <t>Dankers Marc</t>
  </si>
  <si>
    <t>Dorekens Chelsea</t>
  </si>
  <si>
    <t>Dorekens Johnny</t>
  </si>
  <si>
    <t>Janssens Elvira</t>
  </si>
  <si>
    <t>Janssens Louis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</si>
  <si>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</si>
  <si>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</si>
  <si>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</si>
  <si>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</si>
  <si>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</si>
  <si>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</si>
  <si>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</si>
  <si>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</si>
  <si>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</si>
  <si>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</si>
  <si>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</si>
  <si>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Lemmens Kaat</t>
  </si>
  <si>
    <t>PLUS</t>
  </si>
  <si>
    <t>Wildemeersch Axel</t>
  </si>
  <si>
    <t>Luyckx Nicky</t>
  </si>
  <si>
    <t>Van Deun Marie-Claire</t>
  </si>
  <si>
    <t>OVER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</si>
</sst>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  <numFmt numFmtId="165" formatCode="0.0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0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0" bestFit="1" customWidth="1"/>
    <col min="2" max="2" width="4.7109375" style="1" customWidth="1"/>
    <col min="3" max="4" width="4.7109375" style="9" customWidth="1"/>
    <col min="5" max="5" width="4.7109375" style="4" customWidth="1"/>
    <col min="6" max="18" width="4.7109375" style="1" customWidth="1"/>
    <col min="19" max="16384" width="9.140625" style="1" customWidth="1"/>
  </cols>
  <sheetData>
    <row r="1" spans="1:18" ht="12.75">
      <c r="A1" s="25" t="s">
        <v>0</v>
      </c>
      <c r="B1" s="26" t="s">
        <v>1</v>
      </c>
      <c r="C1" s="26" t="s">
        <v>16</v>
      </c>
      <c r="D1" s="26" t="s">
        <v>17</v>
      </c>
      <c r="E1" s="27" t="s">
        <v>93</v>
      </c>
      <c r="F1" s="26" t="s">
        <v>8</v>
      </c>
      <c r="G1" s="26" t="s">
        <v>98</v>
      </c>
      <c r="H1" s="26" t="s">
        <v>93</v>
      </c>
      <c r="I1" s="26" t="s">
        <v>15</v>
      </c>
      <c r="J1" s="26" t="s">
        <v>98</v>
      </c>
      <c r="K1" s="26" t="s">
        <v>93</v>
      </c>
      <c r="L1" s="26" t="s">
        <v>10</v>
      </c>
      <c r="M1" s="26" t="s">
        <v>98</v>
      </c>
      <c r="N1" s="26" t="s">
        <v>93</v>
      </c>
      <c r="O1" s="26" t="s">
        <v>10</v>
      </c>
      <c r="P1" s="26" t="s">
        <v>98</v>
      </c>
      <c r="Q1" s="28" t="s">
        <v>93</v>
      </c>
      <c r="R1" s="29" t="s">
        <v>102</v>
      </c>
    </row>
    <row r="2" spans="1:18" ht="12.75">
      <c r="A2" s="2" t="s">
        <v>28</v>
      </c>
      <c r="B2" s="3" t="s">
        <v>2</v>
      </c>
      <c r="C2" s="3" t="s">
        <v>23</v>
      </c>
      <c r="D2" s="3" t="s">
        <v>21</v>
      </c>
      <c r="E2" s="4" t="s">
        <v>94</v>
      </c>
      <c r="F2" s="5"/>
      <c r="G2" s="5"/>
      <c r="H2" s="6" t="str">
        <f>E2</f>
        <v>GG1</v>
      </c>
      <c r="I2" s="5"/>
      <c r="J2" s="5"/>
      <c r="K2" s="6" t="str">
        <f>+H2</f>
        <v>GG1</v>
      </c>
      <c r="L2" s="5"/>
      <c r="M2" s="5"/>
      <c r="N2" s="6" t="str">
        <f>K2</f>
        <v>GG1</v>
      </c>
      <c r="O2" s="5">
        <v>236</v>
      </c>
      <c r="P2" s="5">
        <v>0</v>
      </c>
      <c r="Q2" s="6" t="s">
        <v>95</v>
      </c>
      <c r="R2" s="7">
        <f>IF(G2&gt;0,1.5,0)+IF(J2&gt;0,1.5,0)+IF(M2&gt;0,1.5,0)+IF(P2&gt;0,1.5,0)</f>
        <v>0</v>
      </c>
    </row>
    <row r="3" spans="1:18" ht="12.75">
      <c r="A3" s="2" t="s">
        <v>29</v>
      </c>
      <c r="B3" s="3" t="s">
        <v>2</v>
      </c>
      <c r="C3" s="3" t="s">
        <v>22</v>
      </c>
      <c r="D3" s="3" t="s">
        <v>19</v>
      </c>
      <c r="E3" s="4" t="s">
        <v>94</v>
      </c>
      <c r="F3" s="5"/>
      <c r="G3" s="5"/>
      <c r="H3" s="6" t="str">
        <f>E3</f>
        <v>GG1</v>
      </c>
      <c r="I3" s="5"/>
      <c r="J3" s="5"/>
      <c r="K3" s="6" t="str">
        <f>+H3</f>
        <v>GG1</v>
      </c>
      <c r="L3" s="5"/>
      <c r="M3" s="5"/>
      <c r="N3" s="6" t="str">
        <f>K3</f>
        <v>GG1</v>
      </c>
      <c r="O3" s="5">
        <v>293</v>
      </c>
      <c r="P3" s="5">
        <v>0</v>
      </c>
      <c r="Q3" s="6" t="s">
        <v>95</v>
      </c>
      <c r="R3" s="7">
        <f>IF(G3&gt;0,1.5,0)+IF(J3&gt;0,1.5,0)+IF(M3&gt;0,1.5,0)+IF(P3&gt;0,1.5,0)</f>
        <v>0</v>
      </c>
    </row>
    <row r="4" spans="1:18" ht="12.75">
      <c r="A4" s="2" t="s">
        <v>60</v>
      </c>
      <c r="B4" s="3" t="s">
        <v>2</v>
      </c>
      <c r="C4" s="3" t="s">
        <v>18</v>
      </c>
      <c r="D4" s="3" t="s">
        <v>19</v>
      </c>
      <c r="E4" s="4">
        <v>275</v>
      </c>
      <c r="F4" s="5">
        <v>267</v>
      </c>
      <c r="G4" s="5">
        <f>F4-E4</f>
        <v>-8</v>
      </c>
      <c r="H4" s="6">
        <f>E4+(ROUNDDOWN(G4/2,0))</f>
        <v>271</v>
      </c>
      <c r="I4" s="5">
        <v>262</v>
      </c>
      <c r="J4" s="5">
        <f>I4-H4</f>
        <v>-9</v>
      </c>
      <c r="K4" s="6">
        <f>H4+(ROUNDDOWN(J4/2,0))</f>
        <v>267</v>
      </c>
      <c r="L4" s="5">
        <v>274</v>
      </c>
      <c r="M4" s="5">
        <f>L4-K4</f>
        <v>7</v>
      </c>
      <c r="N4" s="6">
        <f>K4+(ROUNDDOWN(M4/2,0))</f>
        <v>270</v>
      </c>
      <c r="O4" s="5">
        <v>271</v>
      </c>
      <c r="P4" s="5">
        <f>O4-N4</f>
        <v>1</v>
      </c>
      <c r="Q4" s="6">
        <f>N4+(ROUNDDOWN(P4/2,0))</f>
        <v>270</v>
      </c>
      <c r="R4" s="7">
        <f>IF(G4&gt;0,1.5,0)+IF(J4&gt;0,1.5,0)+IF(M4&gt;0,1.5,0)+IF(P4&gt;0,1.5,0)</f>
        <v>3</v>
      </c>
    </row>
    <row r="5" spans="1:18" ht="12.75">
      <c r="A5" s="2" t="s">
        <v>101</v>
      </c>
      <c r="B5" s="3" t="s">
        <v>2</v>
      </c>
      <c r="C5" s="3" t="s">
        <v>18</v>
      </c>
      <c r="D5" s="3" t="s">
        <v>21</v>
      </c>
      <c r="E5" s="4" t="s">
        <v>96</v>
      </c>
      <c r="F5" s="5"/>
      <c r="G5" s="5"/>
      <c r="H5" s="6" t="s">
        <v>96</v>
      </c>
      <c r="I5" s="5"/>
      <c r="J5" s="5"/>
      <c r="K5" s="6" t="s">
        <v>96</v>
      </c>
      <c r="L5" s="5">
        <v>201</v>
      </c>
      <c r="M5" s="5">
        <v>0</v>
      </c>
      <c r="N5" s="6" t="s">
        <v>94</v>
      </c>
      <c r="O5" s="5">
        <v>219</v>
      </c>
      <c r="P5" s="5">
        <v>0</v>
      </c>
      <c r="Q5" s="6" t="s">
        <v>95</v>
      </c>
      <c r="R5" s="7">
        <f>IF(G5&gt;0,1.5,0)+IF(J5&gt;0,1.5,0)+IF(M5&gt;0,1.5,0)+IF(P5&gt;0,1.5,0)</f>
        <v>0</v>
      </c>
    </row>
    <row r="6" spans="1:18" ht="12.75">
      <c r="A6" s="2" t="s">
        <v>30</v>
      </c>
      <c r="B6" s="3" t="s">
        <v>2</v>
      </c>
      <c r="C6" s="3" t="s">
        <v>22</v>
      </c>
      <c r="D6" s="3" t="s">
        <v>21</v>
      </c>
      <c r="E6" s="4" t="s">
        <v>96</v>
      </c>
      <c r="F6" s="5"/>
      <c r="G6" s="5"/>
      <c r="H6" s="6" t="str">
        <f>E6</f>
        <v>GG</v>
      </c>
      <c r="I6" s="5"/>
      <c r="J6" s="5"/>
      <c r="K6" s="6" t="str">
        <f>+H6</f>
        <v>GG</v>
      </c>
      <c r="L6" s="5">
        <v>285</v>
      </c>
      <c r="M6" s="5">
        <v>0</v>
      </c>
      <c r="N6" s="6" t="s">
        <v>94</v>
      </c>
      <c r="O6" s="5"/>
      <c r="P6" s="5"/>
      <c r="Q6" s="6" t="str">
        <f>N6</f>
        <v>GG1</v>
      </c>
      <c r="R6" s="7">
        <f>IF(G6&gt;0,1.5,0)+IF(J6&gt;0,1.5,0)+IF(M6&gt;0,1.5,0)+IF(P6&gt;0,1.5,0)</f>
        <v>0</v>
      </c>
    </row>
    <row r="7" spans="1:18" ht="12.75">
      <c r="A7" s="2"/>
      <c r="B7" s="3"/>
      <c r="C7" s="3"/>
      <c r="D7" s="3"/>
      <c r="F7" s="5"/>
      <c r="G7" s="5"/>
      <c r="H7" s="6"/>
      <c r="I7" s="5"/>
      <c r="J7" s="5"/>
      <c r="K7" s="6"/>
      <c r="L7" s="5"/>
      <c r="M7" s="5"/>
      <c r="N7" s="6"/>
      <c r="O7" s="5"/>
      <c r="P7" s="5"/>
      <c r="Q7" s="6"/>
      <c r="R7" s="30">
        <f>SUM(R2:R6)</f>
        <v>3</v>
      </c>
    </row>
    <row r="8" spans="1:18" ht="12.75">
      <c r="A8" s="2"/>
      <c r="B8" s="3"/>
      <c r="C8" s="3"/>
      <c r="D8" s="3"/>
      <c r="F8" s="5"/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8"/>
    </row>
    <row r="9" spans="1:18" ht="12.75">
      <c r="A9" s="2" t="s">
        <v>31</v>
      </c>
      <c r="B9" s="3" t="s">
        <v>3</v>
      </c>
      <c r="C9" s="3" t="s">
        <v>20</v>
      </c>
      <c r="D9" s="3" t="s">
        <v>21</v>
      </c>
      <c r="E9" s="4" t="s">
        <v>95</v>
      </c>
      <c r="F9" s="5"/>
      <c r="G9" s="5"/>
      <c r="H9" s="6" t="str">
        <f>E9</f>
        <v>GG2</v>
      </c>
      <c r="I9" s="5">
        <v>221</v>
      </c>
      <c r="J9" s="5">
        <v>0</v>
      </c>
      <c r="K9" s="6">
        <v>209</v>
      </c>
      <c r="L9" s="5"/>
      <c r="M9" s="5"/>
      <c r="N9" s="6">
        <f>K9</f>
        <v>209</v>
      </c>
      <c r="O9" s="5"/>
      <c r="P9" s="5"/>
      <c r="Q9" s="6">
        <f>N9</f>
        <v>209</v>
      </c>
      <c r="R9" s="7">
        <f>IF(G9&gt;0,1.5,0)+IF(J9&gt;0,1.5,0)+IF(M9&gt;0,1.5,0)+IF(P9&gt;0,1.5,0)</f>
        <v>0</v>
      </c>
    </row>
    <row r="10" spans="1:18" ht="12.75">
      <c r="A10" s="2" t="s">
        <v>32</v>
      </c>
      <c r="B10" s="3" t="s">
        <v>3</v>
      </c>
      <c r="C10" s="3" t="s">
        <v>26</v>
      </c>
      <c r="D10" s="3" t="s">
        <v>21</v>
      </c>
      <c r="E10" s="4">
        <v>269</v>
      </c>
      <c r="F10" s="5">
        <v>269</v>
      </c>
      <c r="G10" s="5">
        <f>F10-E10</f>
        <v>0</v>
      </c>
      <c r="H10" s="6">
        <f>E10+(ROUNDDOWN(G10/2,0))</f>
        <v>269</v>
      </c>
      <c r="I10" s="5"/>
      <c r="J10" s="5"/>
      <c r="K10" s="6">
        <f>+H10</f>
        <v>269</v>
      </c>
      <c r="L10" s="5"/>
      <c r="M10" s="5"/>
      <c r="N10" s="6">
        <f>K10</f>
        <v>269</v>
      </c>
      <c r="O10" s="5"/>
      <c r="P10" s="5"/>
      <c r="Q10" s="6">
        <f>N10</f>
        <v>269</v>
      </c>
      <c r="R10" s="7">
        <f>IF(G10&gt;0,1.5,0)+IF(J10&gt;0,1.5,0)+IF(M10&gt;0,1.5,0)+IF(P10&gt;0,1.5,0)</f>
        <v>0</v>
      </c>
    </row>
    <row r="11" spans="1:18" ht="12.75">
      <c r="A11" s="2" t="s">
        <v>33</v>
      </c>
      <c r="B11" s="3" t="s">
        <v>3</v>
      </c>
      <c r="C11" s="3" t="s">
        <v>20</v>
      </c>
      <c r="D11" s="3" t="s">
        <v>21</v>
      </c>
      <c r="E11" s="4" t="s">
        <v>95</v>
      </c>
      <c r="F11" s="5"/>
      <c r="G11" s="5"/>
      <c r="H11" s="6" t="str">
        <f>E11</f>
        <v>GG2</v>
      </c>
      <c r="I11" s="5">
        <v>240</v>
      </c>
      <c r="J11" s="5">
        <v>0</v>
      </c>
      <c r="K11" s="6">
        <v>242</v>
      </c>
      <c r="L11" s="5"/>
      <c r="M11" s="5"/>
      <c r="N11" s="6">
        <f>K11</f>
        <v>242</v>
      </c>
      <c r="O11" s="5"/>
      <c r="P11" s="5"/>
      <c r="Q11" s="6">
        <f>N11</f>
        <v>242</v>
      </c>
      <c r="R11" s="7">
        <f>IF(G11&gt;0,1.5,0)+IF(J11&gt;0,1.5,0)+IF(M11&gt;0,1.5,0)+IF(P11&gt;0,1.5,0)</f>
        <v>0</v>
      </c>
    </row>
    <row r="12" spans="1:18" ht="12.75">
      <c r="A12" s="2"/>
      <c r="B12" s="3"/>
      <c r="C12" s="3"/>
      <c r="D12" s="3"/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30">
        <f>SUM(R9:R11)</f>
        <v>0</v>
      </c>
    </row>
    <row r="13" spans="1:18" ht="12.75">
      <c r="A13" s="2"/>
      <c r="B13" s="3"/>
      <c r="C13" s="3"/>
      <c r="D13" s="3"/>
      <c r="F13" s="5"/>
      <c r="G13" s="5"/>
      <c r="H13" s="6"/>
      <c r="I13" s="5"/>
      <c r="J13" s="5"/>
      <c r="K13" s="6"/>
      <c r="L13" s="5"/>
      <c r="M13" s="5"/>
      <c r="N13" s="6"/>
      <c r="O13" s="5"/>
      <c r="P13" s="5"/>
      <c r="Q13" s="6"/>
      <c r="R13" s="7"/>
    </row>
    <row r="14" spans="1:18" ht="12.75">
      <c r="A14" s="2" t="s">
        <v>34</v>
      </c>
      <c r="B14" s="9" t="s">
        <v>4</v>
      </c>
      <c r="C14" s="3" t="s">
        <v>20</v>
      </c>
      <c r="D14" s="3" t="s">
        <v>21</v>
      </c>
      <c r="E14" s="4">
        <v>244</v>
      </c>
      <c r="F14" s="5"/>
      <c r="G14" s="5"/>
      <c r="H14" s="6">
        <f>E14</f>
        <v>244</v>
      </c>
      <c r="I14" s="5"/>
      <c r="J14" s="5"/>
      <c r="K14" s="6">
        <f>+H14</f>
        <v>244</v>
      </c>
      <c r="L14" s="5">
        <v>238</v>
      </c>
      <c r="M14" s="5">
        <f>L14-K14</f>
        <v>-6</v>
      </c>
      <c r="N14" s="6">
        <f>K14+(ROUNDDOWN(M14/2,0))</f>
        <v>241</v>
      </c>
      <c r="O14" s="5">
        <v>268</v>
      </c>
      <c r="P14" s="5">
        <f>O14-N14</f>
        <v>27</v>
      </c>
      <c r="Q14" s="6">
        <f>N14+(ROUNDDOWN(P14/2,0))</f>
        <v>254</v>
      </c>
      <c r="R14" s="7">
        <f>IF(G14&gt;0,1.5,0)+IF(J14&gt;0,1.5,0)+IF(M14&gt;0,1.5,0)+IF(P14&gt;0,1.5,0)</f>
        <v>1.5</v>
      </c>
    </row>
    <row r="15" spans="1:18" ht="12.75">
      <c r="A15" s="2" t="s">
        <v>35</v>
      </c>
      <c r="B15" s="9" t="s">
        <v>4</v>
      </c>
      <c r="C15" s="3" t="s">
        <v>20</v>
      </c>
      <c r="D15" s="3" t="s">
        <v>21</v>
      </c>
      <c r="E15" s="4">
        <v>251</v>
      </c>
      <c r="F15" s="5"/>
      <c r="G15" s="5"/>
      <c r="H15" s="6">
        <f>E15</f>
        <v>251</v>
      </c>
      <c r="I15" s="5">
        <v>254</v>
      </c>
      <c r="J15" s="5">
        <f>I15-H15</f>
        <v>3</v>
      </c>
      <c r="K15" s="6">
        <f>H15+(ROUNDDOWN(J15/2,0))</f>
        <v>252</v>
      </c>
      <c r="L15" s="5"/>
      <c r="M15" s="5"/>
      <c r="N15" s="6">
        <f>K15</f>
        <v>252</v>
      </c>
      <c r="O15" s="5">
        <v>175</v>
      </c>
      <c r="P15" s="5">
        <f>O15-N15</f>
        <v>-77</v>
      </c>
      <c r="Q15" s="6">
        <f>N15+(ROUNDDOWN(P15/2,0))</f>
        <v>214</v>
      </c>
      <c r="R15" s="7">
        <f>IF(G15&gt;0,1.5,0)+IF(J15&gt;0,1.5,0)+IF(M15&gt;0,1.5,0)+IF(P15&gt;0,1.5,0)</f>
        <v>1.5</v>
      </c>
    </row>
    <row r="16" spans="1:18" ht="12.75">
      <c r="A16" s="2" t="s">
        <v>36</v>
      </c>
      <c r="B16" s="9" t="s">
        <v>4</v>
      </c>
      <c r="C16" s="3" t="s">
        <v>20</v>
      </c>
      <c r="D16" s="3" t="s">
        <v>21</v>
      </c>
      <c r="E16" s="4">
        <v>259</v>
      </c>
      <c r="F16" s="5"/>
      <c r="G16" s="5"/>
      <c r="H16" s="6">
        <f>E16</f>
        <v>259</v>
      </c>
      <c r="I16" s="5">
        <v>259</v>
      </c>
      <c r="J16" s="5">
        <f>I16-H16</f>
        <v>0</v>
      </c>
      <c r="K16" s="6">
        <f>H16+(ROUNDDOWN(J16/2,0))</f>
        <v>259</v>
      </c>
      <c r="L16" s="5">
        <v>265</v>
      </c>
      <c r="M16" s="5">
        <f>L16-K16</f>
        <v>6</v>
      </c>
      <c r="N16" s="6">
        <f>K16+(ROUNDDOWN(M16/2,0))</f>
        <v>262</v>
      </c>
      <c r="O16" s="5">
        <v>260</v>
      </c>
      <c r="P16" s="5">
        <f>O16-N16</f>
        <v>-2</v>
      </c>
      <c r="Q16" s="6">
        <f>N16+(ROUNDDOWN(P16/2,0))</f>
        <v>261</v>
      </c>
      <c r="R16" s="7">
        <f>IF(G16&gt;0,1.5,0)+IF(J16&gt;0,1.5,0)+IF(M16&gt;0,1.5,0)+IF(P16&gt;0,1.5,0)</f>
        <v>1.5</v>
      </c>
    </row>
    <row r="17" spans="1:18" ht="12.75">
      <c r="A17" s="2"/>
      <c r="B17" s="9"/>
      <c r="C17" s="3"/>
      <c r="D17" s="3"/>
      <c r="F17" s="5"/>
      <c r="G17" s="5"/>
      <c r="H17" s="6"/>
      <c r="I17" s="5"/>
      <c r="J17" s="5"/>
      <c r="K17" s="6"/>
      <c r="L17" s="5"/>
      <c r="M17" s="5"/>
      <c r="N17" s="6"/>
      <c r="O17" s="5"/>
      <c r="P17" s="5"/>
      <c r="Q17" s="6"/>
      <c r="R17" s="30">
        <f>SUM(R14:R16)</f>
        <v>4.5</v>
      </c>
    </row>
    <row r="18" spans="1:18" ht="12.75">
      <c r="A18" s="2"/>
      <c r="B18" s="9"/>
      <c r="C18" s="3"/>
      <c r="D18" s="3"/>
      <c r="F18" s="5"/>
      <c r="G18" s="5"/>
      <c r="H18" s="6"/>
      <c r="I18" s="5"/>
      <c r="J18" s="5"/>
      <c r="K18" s="6"/>
      <c r="L18" s="5"/>
      <c r="M18" s="5"/>
      <c r="N18" s="6"/>
      <c r="O18" s="5"/>
      <c r="P18" s="5"/>
      <c r="Q18" s="6"/>
      <c r="R18" s="7"/>
    </row>
    <row r="19" spans="1:18" ht="12.75">
      <c r="A19" s="2" t="s">
        <v>37</v>
      </c>
      <c r="B19" s="9" t="s">
        <v>5</v>
      </c>
      <c r="C19" s="3" t="s">
        <v>18</v>
      </c>
      <c r="D19" s="3" t="s">
        <v>19</v>
      </c>
      <c r="E19" s="4">
        <v>274</v>
      </c>
      <c r="F19" s="5">
        <v>271</v>
      </c>
      <c r="G19" s="5">
        <f>F19-E19</f>
        <v>-3</v>
      </c>
      <c r="H19" s="6">
        <f>E19+(ROUNDDOWN(G19/2,0))</f>
        <v>273</v>
      </c>
      <c r="I19" s="5">
        <v>281</v>
      </c>
      <c r="J19" s="5">
        <f>I19-H19</f>
        <v>8</v>
      </c>
      <c r="K19" s="6">
        <f>H19+(ROUNDDOWN(J19/2,0))</f>
        <v>277</v>
      </c>
      <c r="L19" s="5">
        <v>282</v>
      </c>
      <c r="M19" s="5">
        <f>L19-K19</f>
        <v>5</v>
      </c>
      <c r="N19" s="6">
        <f>K19+(ROUNDDOWN(M19/2,0))</f>
        <v>279</v>
      </c>
      <c r="O19" s="5">
        <v>278</v>
      </c>
      <c r="P19" s="5">
        <f>O19-N19</f>
        <v>-1</v>
      </c>
      <c r="Q19" s="6">
        <f>N19+(ROUNDDOWN(P19/2,0))</f>
        <v>279</v>
      </c>
      <c r="R19" s="7">
        <f>IF(G19&gt;0,1.5,0)+IF(J19&gt;0,1.5,0)+IF(M19&gt;0,1.5,0)+IF(P19&gt;0,1.5,0)</f>
        <v>3</v>
      </c>
    </row>
    <row r="20" spans="1:18" ht="12.75">
      <c r="A20" s="2" t="s">
        <v>38</v>
      </c>
      <c r="B20" s="9" t="s">
        <v>5</v>
      </c>
      <c r="C20" s="3" t="s">
        <v>23</v>
      </c>
      <c r="D20" s="3" t="s">
        <v>19</v>
      </c>
      <c r="E20" s="4">
        <v>288</v>
      </c>
      <c r="F20" s="5">
        <v>282</v>
      </c>
      <c r="G20" s="5">
        <f>F20-E20</f>
        <v>-6</v>
      </c>
      <c r="H20" s="6">
        <f>E20+(ROUNDDOWN(G20/2,0))</f>
        <v>285</v>
      </c>
      <c r="I20" s="5">
        <v>280</v>
      </c>
      <c r="J20" s="5">
        <f>I20-H20</f>
        <v>-5</v>
      </c>
      <c r="K20" s="6">
        <f>H20+(ROUNDDOWN(J20/2,0))</f>
        <v>283</v>
      </c>
      <c r="L20" s="5">
        <v>290</v>
      </c>
      <c r="M20" s="5">
        <f>L20-K20</f>
        <v>7</v>
      </c>
      <c r="N20" s="6">
        <f>K20+(ROUNDDOWN(M20/2,0))</f>
        <v>286</v>
      </c>
      <c r="O20" s="5">
        <v>286</v>
      </c>
      <c r="P20" s="5">
        <f>O20-N20</f>
        <v>0</v>
      </c>
      <c r="Q20" s="6">
        <f>N20+(ROUNDDOWN(P20/2,0))</f>
        <v>286</v>
      </c>
      <c r="R20" s="7">
        <f>IF(G20&gt;0,1.5,0)+IF(J20&gt;0,1.5,0)+IF(M20&gt;0,1.5,0)+IF(P20&gt;0,1.5,0)</f>
        <v>1.5</v>
      </c>
    </row>
    <row r="21" spans="1:18" ht="12.75">
      <c r="A21" s="2" t="s">
        <v>39</v>
      </c>
      <c r="B21" s="9" t="s">
        <v>5</v>
      </c>
      <c r="C21" s="3" t="s">
        <v>22</v>
      </c>
      <c r="D21" s="3" t="s">
        <v>21</v>
      </c>
      <c r="E21" s="4">
        <v>261</v>
      </c>
      <c r="F21" s="5">
        <v>255</v>
      </c>
      <c r="G21" s="5">
        <f>F21-E21</f>
        <v>-6</v>
      </c>
      <c r="H21" s="6">
        <f>E21+(ROUNDDOWN(G21/2,0))</f>
        <v>258</v>
      </c>
      <c r="I21" s="5">
        <v>265</v>
      </c>
      <c r="J21" s="5">
        <f>I21-H21</f>
        <v>7</v>
      </c>
      <c r="K21" s="6">
        <f>H21+(ROUNDDOWN(J21/2,0))</f>
        <v>261</v>
      </c>
      <c r="L21" s="5">
        <v>268</v>
      </c>
      <c r="M21" s="5">
        <f>L21-K21</f>
        <v>7</v>
      </c>
      <c r="N21" s="6">
        <f>K21+(ROUNDDOWN(M21/2,0))</f>
        <v>264</v>
      </c>
      <c r="O21" s="5">
        <v>256</v>
      </c>
      <c r="P21" s="5">
        <f>O21-N21</f>
        <v>-8</v>
      </c>
      <c r="Q21" s="6">
        <f>N21+(ROUNDDOWN(P21/2,0))</f>
        <v>260</v>
      </c>
      <c r="R21" s="7">
        <f>IF(G21&gt;0,1.5,0)+IF(J21&gt;0,1.5,0)+IF(M21&gt;0,1.5,0)+IF(P21&gt;0,1.5,0)</f>
        <v>3</v>
      </c>
    </row>
    <row r="22" spans="1:18" ht="12.75">
      <c r="A22" s="2" t="s">
        <v>40</v>
      </c>
      <c r="B22" s="9" t="s">
        <v>5</v>
      </c>
      <c r="C22" s="3" t="s">
        <v>22</v>
      </c>
      <c r="D22" s="3" t="s">
        <v>19</v>
      </c>
      <c r="E22" s="4">
        <v>267</v>
      </c>
      <c r="F22" s="5">
        <v>264</v>
      </c>
      <c r="G22" s="5">
        <f>F22-E22</f>
        <v>-3</v>
      </c>
      <c r="H22" s="6">
        <f>E22+(ROUNDDOWN(G22/2,0))</f>
        <v>266</v>
      </c>
      <c r="I22" s="5">
        <v>282</v>
      </c>
      <c r="J22" s="5">
        <f>I22-H22</f>
        <v>16</v>
      </c>
      <c r="K22" s="6">
        <f>H22+(ROUNDDOWN(J22/2,0))</f>
        <v>274</v>
      </c>
      <c r="L22" s="5">
        <v>284</v>
      </c>
      <c r="M22" s="5">
        <f>L22-K22</f>
        <v>10</v>
      </c>
      <c r="N22" s="6">
        <f>K22+(ROUNDDOWN(M22/2,0))</f>
        <v>279</v>
      </c>
      <c r="O22" s="5">
        <v>284</v>
      </c>
      <c r="P22" s="5">
        <f>O22-N22</f>
        <v>5</v>
      </c>
      <c r="Q22" s="6">
        <f>N22+(ROUNDDOWN(P22/2,0))</f>
        <v>281</v>
      </c>
      <c r="R22" s="7">
        <f>IF(G22&gt;0,1.5,0)+IF(J22&gt;0,1.5,0)+IF(M22&gt;0,1.5,0)+IF(P22&gt;0,1.5,0)</f>
        <v>4.5</v>
      </c>
    </row>
    <row r="23" spans="1:18" ht="12.75">
      <c r="A23" s="2"/>
      <c r="B23" s="9"/>
      <c r="C23" s="3"/>
      <c r="D23" s="3"/>
      <c r="F23" s="5"/>
      <c r="G23" s="5"/>
      <c r="H23" s="6"/>
      <c r="I23" s="5"/>
      <c r="J23" s="5"/>
      <c r="K23" s="6"/>
      <c r="L23" s="5"/>
      <c r="M23" s="5"/>
      <c r="N23" s="6"/>
      <c r="O23" s="5"/>
      <c r="P23" s="5"/>
      <c r="Q23" s="6"/>
      <c r="R23" s="30">
        <f>SUM(R19:R22)</f>
        <v>12</v>
      </c>
    </row>
    <row r="24" spans="1:18" ht="12.75">
      <c r="A24" s="2"/>
      <c r="B24" s="9"/>
      <c r="C24" s="3"/>
      <c r="D24" s="3"/>
      <c r="F24" s="5"/>
      <c r="G24" s="5"/>
      <c r="H24" s="6"/>
      <c r="I24" s="5"/>
      <c r="J24" s="5"/>
      <c r="K24" s="6"/>
      <c r="L24" s="5"/>
      <c r="M24" s="5"/>
      <c r="N24" s="6"/>
      <c r="O24" s="5"/>
      <c r="P24" s="5"/>
      <c r="Q24" s="6"/>
      <c r="R24" s="7"/>
    </row>
    <row r="25" spans="1:18" ht="12.75">
      <c r="A25" s="10" t="s">
        <v>41</v>
      </c>
      <c r="B25" s="9" t="s">
        <v>6</v>
      </c>
      <c r="C25" s="3" t="s">
        <v>24</v>
      </c>
      <c r="D25" s="3" t="s">
        <v>19</v>
      </c>
      <c r="E25" s="4">
        <v>257</v>
      </c>
      <c r="F25" s="5">
        <v>267</v>
      </c>
      <c r="G25" s="5">
        <f>F25-E25</f>
        <v>10</v>
      </c>
      <c r="H25" s="6">
        <f>E25+(ROUNDDOWN(G25/2,0))</f>
        <v>262</v>
      </c>
      <c r="I25" s="5">
        <v>272</v>
      </c>
      <c r="J25" s="5">
        <f>I25-H25</f>
        <v>10</v>
      </c>
      <c r="K25" s="6">
        <f>H25+(ROUNDDOWN(J25/2,0))</f>
        <v>267</v>
      </c>
      <c r="L25" s="5">
        <v>220</v>
      </c>
      <c r="M25" s="5">
        <f>L25-K25</f>
        <v>-47</v>
      </c>
      <c r="N25" s="6">
        <f>K25+(ROUNDDOWN(M25/2,0))</f>
        <v>244</v>
      </c>
      <c r="O25" s="5">
        <v>270</v>
      </c>
      <c r="P25" s="5">
        <f>O25-N25</f>
        <v>26</v>
      </c>
      <c r="Q25" s="6">
        <f>N25+(ROUNDDOWN(P25/2,0))</f>
        <v>257</v>
      </c>
      <c r="R25" s="7">
        <f>IF(G25&gt;0,1.5,0)+IF(J25&gt;0,1.5,0)+IF(M25&gt;0,1.5,0)+IF(P25&gt;0,1.5,0)</f>
        <v>4.5</v>
      </c>
    </row>
    <row r="26" spans="1:18" ht="12.75">
      <c r="A26" s="2" t="s">
        <v>42</v>
      </c>
      <c r="B26" s="9" t="s">
        <v>6</v>
      </c>
      <c r="C26" s="3" t="s">
        <v>20</v>
      </c>
      <c r="D26" s="3" t="s">
        <v>19</v>
      </c>
      <c r="E26" s="4">
        <v>282</v>
      </c>
      <c r="F26" s="5">
        <v>275</v>
      </c>
      <c r="G26" s="5">
        <f>F26-E26</f>
        <v>-7</v>
      </c>
      <c r="H26" s="6">
        <f>E26+(ROUNDDOWN(G26/2,0))</f>
        <v>279</v>
      </c>
      <c r="I26" s="5">
        <v>286</v>
      </c>
      <c r="J26" s="5">
        <f>I26-H26</f>
        <v>7</v>
      </c>
      <c r="K26" s="6">
        <f>H26+(ROUNDDOWN(J26/2,0))</f>
        <v>282</v>
      </c>
      <c r="L26" s="5">
        <v>287</v>
      </c>
      <c r="M26" s="5">
        <f>L26-K26</f>
        <v>5</v>
      </c>
      <c r="N26" s="6">
        <f>K26+(ROUNDDOWN(M26/2,0))</f>
        <v>284</v>
      </c>
      <c r="O26" s="5">
        <v>284</v>
      </c>
      <c r="P26" s="5">
        <f>O26-N26</f>
        <v>0</v>
      </c>
      <c r="Q26" s="6">
        <f>N26+(ROUNDDOWN(P26/2,0))</f>
        <v>284</v>
      </c>
      <c r="R26" s="7">
        <f>IF(G26&gt;0,1.5,0)+IF(J26&gt;0,1.5,0)+IF(M26&gt;0,1.5,0)+IF(P26&gt;0,1.5,0)</f>
        <v>3</v>
      </c>
    </row>
    <row r="27" spans="1:18" ht="12.75">
      <c r="A27" s="2"/>
      <c r="B27" s="9"/>
      <c r="C27" s="3"/>
      <c r="D27" s="3"/>
      <c r="F27" s="5"/>
      <c r="G27" s="5"/>
      <c r="H27" s="6"/>
      <c r="I27" s="5"/>
      <c r="J27" s="5"/>
      <c r="K27" s="6"/>
      <c r="L27" s="5"/>
      <c r="M27" s="5"/>
      <c r="N27" s="6"/>
      <c r="O27" s="5"/>
      <c r="P27" s="5"/>
      <c r="Q27" s="6"/>
      <c r="R27" s="30">
        <f>SUM(R25:R26)</f>
        <v>7.5</v>
      </c>
    </row>
    <row r="28" spans="1:18" ht="12.75">
      <c r="A28" s="2"/>
      <c r="B28" s="9"/>
      <c r="C28" s="3"/>
      <c r="D28" s="3"/>
      <c r="F28" s="5"/>
      <c r="G28" s="5"/>
      <c r="H28" s="6"/>
      <c r="I28" s="5"/>
      <c r="J28" s="5"/>
      <c r="K28" s="6"/>
      <c r="L28" s="5"/>
      <c r="M28" s="5"/>
      <c r="N28" s="6"/>
      <c r="O28" s="5"/>
      <c r="P28" s="5"/>
      <c r="Q28" s="6"/>
      <c r="R28" s="7"/>
    </row>
    <row r="29" spans="1:18" ht="12.75">
      <c r="A29" s="2" t="s">
        <v>43</v>
      </c>
      <c r="B29" s="9" t="s">
        <v>7</v>
      </c>
      <c r="C29" s="3" t="s">
        <v>22</v>
      </c>
      <c r="D29" s="3" t="s">
        <v>19</v>
      </c>
      <c r="E29" s="4">
        <v>287</v>
      </c>
      <c r="F29" s="5"/>
      <c r="G29" s="5"/>
      <c r="H29" s="6">
        <f>E29</f>
        <v>287</v>
      </c>
      <c r="I29" s="5"/>
      <c r="J29" s="5"/>
      <c r="K29" s="6">
        <f>+H29</f>
        <v>287</v>
      </c>
      <c r="L29" s="5">
        <v>289</v>
      </c>
      <c r="M29" s="5">
        <f>L29-K29</f>
        <v>2</v>
      </c>
      <c r="N29" s="6">
        <f>K29+(ROUNDDOWN(M29/2,0))</f>
        <v>288</v>
      </c>
      <c r="O29" s="5"/>
      <c r="P29" s="5"/>
      <c r="Q29" s="6">
        <f>N29</f>
        <v>288</v>
      </c>
      <c r="R29" s="7">
        <f>IF(G29&gt;0,1.5,0)+IF(J29&gt;0,1.5,0)+IF(M29&gt;0,1.5,0)+IF(P29&gt;0,1.5,0)</f>
        <v>1.5</v>
      </c>
    </row>
    <row r="30" spans="1:18" ht="12.75">
      <c r="A30" s="2"/>
      <c r="B30" s="9"/>
      <c r="C30" s="3"/>
      <c r="D30" s="3"/>
      <c r="F30" s="5"/>
      <c r="G30" s="5"/>
      <c r="H30" s="6"/>
      <c r="I30" s="5"/>
      <c r="J30" s="5"/>
      <c r="K30" s="6"/>
      <c r="L30" s="5"/>
      <c r="M30" s="5"/>
      <c r="N30" s="6"/>
      <c r="O30" s="5"/>
      <c r="P30" s="5"/>
      <c r="Q30" s="6"/>
      <c r="R30" s="30">
        <f>SUM(R29)</f>
        <v>1.5</v>
      </c>
    </row>
    <row r="31" spans="1:18" ht="12.75">
      <c r="A31" s="2"/>
      <c r="B31" s="9"/>
      <c r="C31" s="3"/>
      <c r="D31" s="3"/>
      <c r="F31" s="5"/>
      <c r="G31" s="5"/>
      <c r="H31" s="6"/>
      <c r="I31" s="5"/>
      <c r="J31" s="5"/>
      <c r="K31" s="6"/>
      <c r="L31" s="5"/>
      <c r="M31" s="5"/>
      <c r="N31" s="6"/>
      <c r="O31" s="5"/>
      <c r="P31" s="5"/>
      <c r="Q31" s="6"/>
      <c r="R31" s="7"/>
    </row>
    <row r="32" spans="1:18" ht="12.75">
      <c r="A32" s="2" t="s">
        <v>44</v>
      </c>
      <c r="B32" s="11" t="s">
        <v>8</v>
      </c>
      <c r="C32" s="9" t="s">
        <v>22</v>
      </c>
      <c r="D32" s="11" t="s">
        <v>19</v>
      </c>
      <c r="E32" s="4" t="s">
        <v>95</v>
      </c>
      <c r="F32" s="5">
        <v>272</v>
      </c>
      <c r="G32" s="5">
        <v>0</v>
      </c>
      <c r="H32" s="6">
        <v>272</v>
      </c>
      <c r="I32" s="5"/>
      <c r="J32" s="5"/>
      <c r="K32" s="6">
        <f>+H32</f>
        <v>272</v>
      </c>
      <c r="L32" s="5"/>
      <c r="M32" s="5"/>
      <c r="N32" s="6">
        <f>K32</f>
        <v>272</v>
      </c>
      <c r="O32" s="5"/>
      <c r="P32" s="5"/>
      <c r="Q32" s="6">
        <f>N32</f>
        <v>272</v>
      </c>
      <c r="R32" s="7">
        <f>IF(G32&gt;0,1.5,0)+IF(J32&gt;0,1.5,0)+IF(M32&gt;0,1.5,0)+IF(P32&gt;0,1.5,0)</f>
        <v>0</v>
      </c>
    </row>
    <row r="33" spans="1:18" ht="12.75">
      <c r="A33" s="2" t="s">
        <v>45</v>
      </c>
      <c r="B33" s="9" t="s">
        <v>8</v>
      </c>
      <c r="C33" s="3" t="s">
        <v>18</v>
      </c>
      <c r="D33" s="3" t="s">
        <v>21</v>
      </c>
      <c r="E33" s="4">
        <v>202</v>
      </c>
      <c r="F33" s="5">
        <v>87</v>
      </c>
      <c r="G33" s="5">
        <f>F33-E33</f>
        <v>-115</v>
      </c>
      <c r="H33" s="6">
        <f>E33+(ROUNDDOWN(G33/2,0))</f>
        <v>145</v>
      </c>
      <c r="I33" s="5"/>
      <c r="J33" s="5"/>
      <c r="K33" s="6">
        <f>+H33</f>
        <v>145</v>
      </c>
      <c r="L33" s="5"/>
      <c r="M33" s="5"/>
      <c r="N33" s="6">
        <f>K33</f>
        <v>145</v>
      </c>
      <c r="O33" s="5"/>
      <c r="P33" s="5"/>
      <c r="Q33" s="6">
        <f>N33</f>
        <v>145</v>
      </c>
      <c r="R33" s="7">
        <f>IF(G33&gt;0,1.5,0)+IF(J33&gt;0,1.5,0)+IF(M33&gt;0,1.5,0)+IF(P33&gt;0,1.5,0)</f>
        <v>0</v>
      </c>
    </row>
    <row r="34" spans="1:18" ht="12.75">
      <c r="A34" s="2"/>
      <c r="B34" s="9"/>
      <c r="C34" s="3"/>
      <c r="D34" s="3"/>
      <c r="F34" s="5"/>
      <c r="G34" s="5"/>
      <c r="H34" s="6"/>
      <c r="I34" s="5"/>
      <c r="J34" s="5"/>
      <c r="K34" s="6"/>
      <c r="L34" s="5"/>
      <c r="M34" s="5"/>
      <c r="N34" s="6"/>
      <c r="O34" s="5"/>
      <c r="P34" s="5"/>
      <c r="Q34" s="6"/>
      <c r="R34" s="30">
        <f>SUM(R32:R33)</f>
        <v>0</v>
      </c>
    </row>
    <row r="35" spans="1:18" ht="12.75">
      <c r="A35" s="2"/>
      <c r="B35" s="9"/>
      <c r="C35" s="3"/>
      <c r="D35" s="3"/>
      <c r="F35" s="5"/>
      <c r="G35" s="5"/>
      <c r="H35" s="6"/>
      <c r="I35" s="5"/>
      <c r="J35" s="5"/>
      <c r="K35" s="6"/>
      <c r="L35" s="5"/>
      <c r="M35" s="5"/>
      <c r="N35" s="6"/>
      <c r="O35" s="5"/>
      <c r="P35" s="5"/>
      <c r="Q35" s="6"/>
      <c r="R35" s="7"/>
    </row>
    <row r="36" spans="1:18" ht="12.75">
      <c r="A36" s="12" t="s">
        <v>46</v>
      </c>
      <c r="B36" s="9" t="s">
        <v>9</v>
      </c>
      <c r="C36" s="9" t="s">
        <v>18</v>
      </c>
      <c r="D36" s="9" t="s">
        <v>21</v>
      </c>
      <c r="E36" s="4">
        <v>220</v>
      </c>
      <c r="F36" s="5">
        <v>245</v>
      </c>
      <c r="G36" s="5">
        <f>F36-E36</f>
        <v>25</v>
      </c>
      <c r="H36" s="6">
        <f>E36+(ROUNDDOWN(G36/2,0))</f>
        <v>232</v>
      </c>
      <c r="I36" s="5">
        <v>238</v>
      </c>
      <c r="J36" s="5">
        <f>I36-H36</f>
        <v>6</v>
      </c>
      <c r="K36" s="6">
        <f>H36+(ROUNDDOWN(J36/2,0))</f>
        <v>235</v>
      </c>
      <c r="L36" s="5">
        <v>210</v>
      </c>
      <c r="M36" s="5">
        <f>L36-K36</f>
        <v>-25</v>
      </c>
      <c r="N36" s="6">
        <f>K36+(ROUNDDOWN(M36/2,0))</f>
        <v>223</v>
      </c>
      <c r="O36" s="5">
        <v>212</v>
      </c>
      <c r="P36" s="5">
        <f>O36-N36</f>
        <v>-11</v>
      </c>
      <c r="Q36" s="6">
        <f>N36+(ROUNDDOWN(P36/2,0))</f>
        <v>218</v>
      </c>
      <c r="R36" s="7">
        <f>IF(G36&gt;0,1.5,0)+IF(J36&gt;0,1.5,0)+IF(M36&gt;0,1.5,0)+IF(P36&gt;0,1.5,0)</f>
        <v>3</v>
      </c>
    </row>
    <row r="37" spans="1:18" ht="12.75">
      <c r="A37" s="12" t="s">
        <v>47</v>
      </c>
      <c r="B37" s="9" t="s">
        <v>9</v>
      </c>
      <c r="C37" s="9" t="s">
        <v>24</v>
      </c>
      <c r="D37" s="9" t="s">
        <v>21</v>
      </c>
      <c r="E37" s="4">
        <v>212</v>
      </c>
      <c r="F37" s="5">
        <v>214</v>
      </c>
      <c r="G37" s="5">
        <f>F37-E37</f>
        <v>2</v>
      </c>
      <c r="H37" s="6">
        <f>E37+(ROUNDDOWN(G37/2,0))</f>
        <v>213</v>
      </c>
      <c r="I37" s="5">
        <v>212</v>
      </c>
      <c r="J37" s="5">
        <f>I37-H37</f>
        <v>-1</v>
      </c>
      <c r="K37" s="6">
        <f>H37+(ROUNDDOWN(J37/2,0))</f>
        <v>213</v>
      </c>
      <c r="L37" s="5">
        <v>206</v>
      </c>
      <c r="M37" s="5">
        <f>L37-K37</f>
        <v>-7</v>
      </c>
      <c r="N37" s="6">
        <f>K37+(ROUNDDOWN(M37/2,0))</f>
        <v>210</v>
      </c>
      <c r="O37" s="5">
        <v>234</v>
      </c>
      <c r="P37" s="5">
        <f>O37-N37</f>
        <v>24</v>
      </c>
      <c r="Q37" s="6">
        <f>N37+(ROUNDDOWN(P37/2,0))</f>
        <v>222</v>
      </c>
      <c r="R37" s="7">
        <f>IF(G37&gt;0,1.5,0)+IF(J37&gt;0,1.5,0)+IF(M37&gt;0,1.5,0)+IF(P37&gt;0,1.5,0)</f>
        <v>3</v>
      </c>
    </row>
    <row r="38" spans="1:18" ht="12.75">
      <c r="A38" s="12"/>
      <c r="B38" s="9"/>
      <c r="F38" s="5"/>
      <c r="G38" s="5"/>
      <c r="H38" s="6"/>
      <c r="I38" s="5"/>
      <c r="J38" s="5"/>
      <c r="K38" s="6"/>
      <c r="L38" s="5"/>
      <c r="M38" s="5"/>
      <c r="N38" s="6"/>
      <c r="O38" s="5"/>
      <c r="P38" s="5"/>
      <c r="Q38" s="6"/>
      <c r="R38" s="30">
        <f>SUM(R36:R37)</f>
        <v>6</v>
      </c>
    </row>
    <row r="39" spans="1:18" ht="12.75">
      <c r="A39" s="12"/>
      <c r="B39" s="9"/>
      <c r="F39" s="5"/>
      <c r="G39" s="5"/>
      <c r="H39" s="6"/>
      <c r="I39" s="5"/>
      <c r="J39" s="5"/>
      <c r="K39" s="6"/>
      <c r="L39" s="5"/>
      <c r="M39" s="5"/>
      <c r="N39" s="6"/>
      <c r="O39" s="5"/>
      <c r="P39" s="5"/>
      <c r="Q39" s="6"/>
      <c r="R39" s="7"/>
    </row>
    <row r="40" spans="1:18" ht="12.75">
      <c r="A40" s="13" t="s">
        <v>48</v>
      </c>
      <c r="B40" s="14" t="s">
        <v>10</v>
      </c>
      <c r="C40" s="3" t="s">
        <v>23</v>
      </c>
      <c r="D40" s="14" t="s">
        <v>21</v>
      </c>
      <c r="E40" s="4">
        <v>250</v>
      </c>
      <c r="F40" s="5"/>
      <c r="G40" s="5"/>
      <c r="H40" s="6">
        <f>E40</f>
        <v>250</v>
      </c>
      <c r="I40" s="5">
        <v>258</v>
      </c>
      <c r="J40" s="5">
        <f>I40-H40</f>
        <v>8</v>
      </c>
      <c r="K40" s="6">
        <f>H40+(ROUNDDOWN(J40/2,0))</f>
        <v>254</v>
      </c>
      <c r="L40" s="5">
        <v>236</v>
      </c>
      <c r="M40" s="5">
        <f>L40-K40</f>
        <v>-18</v>
      </c>
      <c r="N40" s="6">
        <f>K40+(ROUNDDOWN(M40/2,0))</f>
        <v>245</v>
      </c>
      <c r="O40" s="5">
        <v>250</v>
      </c>
      <c r="P40" s="5">
        <f>O40-N40</f>
        <v>5</v>
      </c>
      <c r="Q40" s="6">
        <f>N40+(ROUNDDOWN(P40/2,0))</f>
        <v>247</v>
      </c>
      <c r="R40" s="7">
        <f aca="true" t="shared" si="0" ref="R40:R51">IF(G40&gt;0,1.5,0)+IF(J40&gt;0,1.5,0)+IF(M40&gt;0,1.5,0)+IF(P40&gt;0,1.5,0)</f>
        <v>3</v>
      </c>
    </row>
    <row r="41" spans="1:18" ht="12.75">
      <c r="A41" s="12" t="s">
        <v>49</v>
      </c>
      <c r="B41" s="14" t="s">
        <v>10</v>
      </c>
      <c r="C41" s="3" t="s">
        <v>20</v>
      </c>
      <c r="D41" s="14" t="s">
        <v>19</v>
      </c>
      <c r="E41" s="4">
        <v>253</v>
      </c>
      <c r="F41" s="5">
        <v>258</v>
      </c>
      <c r="G41" s="5">
        <f>F41-E41</f>
        <v>5</v>
      </c>
      <c r="H41" s="6">
        <f>E41+(ROUNDDOWN(G41/2,0))</f>
        <v>255</v>
      </c>
      <c r="I41" s="5">
        <v>275</v>
      </c>
      <c r="J41" s="5">
        <f>I41-H41</f>
        <v>20</v>
      </c>
      <c r="K41" s="6">
        <f>H41+(ROUNDDOWN(J41/2,0))</f>
        <v>265</v>
      </c>
      <c r="L41" s="5">
        <v>252</v>
      </c>
      <c r="M41" s="5">
        <f>L41-K41</f>
        <v>-13</v>
      </c>
      <c r="N41" s="6">
        <f>K41+(ROUNDDOWN(M41/2,0))</f>
        <v>259</v>
      </c>
      <c r="O41" s="5"/>
      <c r="P41" s="5"/>
      <c r="Q41" s="6">
        <f>N41</f>
        <v>259</v>
      </c>
      <c r="R41" s="7">
        <f t="shared" si="0"/>
        <v>3</v>
      </c>
    </row>
    <row r="42" spans="1:18" ht="12.75">
      <c r="A42" s="12" t="s">
        <v>50</v>
      </c>
      <c r="B42" s="14" t="s">
        <v>10</v>
      </c>
      <c r="C42" s="3" t="s">
        <v>26</v>
      </c>
      <c r="D42" s="14" t="s">
        <v>21</v>
      </c>
      <c r="E42" s="4" t="s">
        <v>96</v>
      </c>
      <c r="F42" s="5"/>
      <c r="G42" s="5"/>
      <c r="H42" s="6" t="str">
        <f aca="true" t="shared" si="1" ref="H42:H49">E42</f>
        <v>GG</v>
      </c>
      <c r="I42" s="5"/>
      <c r="J42" s="5"/>
      <c r="K42" s="6" t="str">
        <f>+H42</f>
        <v>GG</v>
      </c>
      <c r="L42" s="5"/>
      <c r="M42" s="5"/>
      <c r="N42" s="6" t="str">
        <f>K42</f>
        <v>GG</v>
      </c>
      <c r="O42" s="5">
        <v>198</v>
      </c>
      <c r="P42" s="5">
        <v>0</v>
      </c>
      <c r="Q42" s="6" t="s">
        <v>94</v>
      </c>
      <c r="R42" s="7">
        <f t="shared" si="0"/>
        <v>0</v>
      </c>
    </row>
    <row r="43" spans="1:18" ht="12.75">
      <c r="A43" s="12" t="s">
        <v>97</v>
      </c>
      <c r="B43" s="14" t="s">
        <v>10</v>
      </c>
      <c r="C43" s="3" t="s">
        <v>26</v>
      </c>
      <c r="D43" s="14" t="s">
        <v>21</v>
      </c>
      <c r="E43" s="4" t="s">
        <v>96</v>
      </c>
      <c r="F43" s="5"/>
      <c r="G43" s="5"/>
      <c r="H43" s="6" t="str">
        <f t="shared" si="1"/>
        <v>GG</v>
      </c>
      <c r="I43" s="5"/>
      <c r="J43" s="5"/>
      <c r="K43" s="6" t="str">
        <f>+H43</f>
        <v>GG</v>
      </c>
      <c r="L43" s="5"/>
      <c r="M43" s="5"/>
      <c r="N43" s="6" t="str">
        <f>K43</f>
        <v>GG</v>
      </c>
      <c r="O43" s="5">
        <v>200</v>
      </c>
      <c r="P43" s="5">
        <v>0</v>
      </c>
      <c r="Q43" s="6" t="s">
        <v>94</v>
      </c>
      <c r="R43" s="7">
        <f t="shared" si="0"/>
        <v>0</v>
      </c>
    </row>
    <row r="44" spans="1:18" ht="12.75">
      <c r="A44" s="13" t="s">
        <v>51</v>
      </c>
      <c r="B44" s="14" t="s">
        <v>10</v>
      </c>
      <c r="C44" s="3" t="s">
        <v>20</v>
      </c>
      <c r="D44" s="14" t="s">
        <v>19</v>
      </c>
      <c r="E44" s="4">
        <v>276</v>
      </c>
      <c r="F44" s="5"/>
      <c r="G44" s="5"/>
      <c r="H44" s="6">
        <f t="shared" si="1"/>
        <v>276</v>
      </c>
      <c r="I44" s="5">
        <v>276</v>
      </c>
      <c r="J44" s="5">
        <f>I44-H44</f>
        <v>0</v>
      </c>
      <c r="K44" s="6">
        <f>H44+(ROUNDDOWN(J44/2,0))</f>
        <v>276</v>
      </c>
      <c r="L44" s="5">
        <v>265</v>
      </c>
      <c r="M44" s="5">
        <f>L44-K44</f>
        <v>-11</v>
      </c>
      <c r="N44" s="6">
        <f>K44+(ROUNDDOWN(M44/2,0))</f>
        <v>271</v>
      </c>
      <c r="O44" s="5">
        <v>265</v>
      </c>
      <c r="P44" s="5">
        <f>O44-N44</f>
        <v>-6</v>
      </c>
      <c r="Q44" s="6">
        <f>N44+(ROUNDDOWN(P44/2,0))</f>
        <v>268</v>
      </c>
      <c r="R44" s="7">
        <f t="shared" si="0"/>
        <v>0</v>
      </c>
    </row>
    <row r="45" spans="1:18" ht="12.75">
      <c r="A45" s="13" t="s">
        <v>52</v>
      </c>
      <c r="B45" s="14" t="s">
        <v>10</v>
      </c>
      <c r="C45" s="3" t="s">
        <v>20</v>
      </c>
      <c r="D45" s="14" t="s">
        <v>19</v>
      </c>
      <c r="E45" s="4">
        <v>273</v>
      </c>
      <c r="F45" s="5"/>
      <c r="G45" s="5"/>
      <c r="H45" s="6">
        <f t="shared" si="1"/>
        <v>273</v>
      </c>
      <c r="I45" s="5">
        <v>268</v>
      </c>
      <c r="J45" s="5">
        <f>I45-H45</f>
        <v>-5</v>
      </c>
      <c r="K45" s="6">
        <f>H45+(ROUNDDOWN(J45/2,0))</f>
        <v>271</v>
      </c>
      <c r="L45" s="5">
        <v>265</v>
      </c>
      <c r="M45" s="5">
        <f>L45-K45</f>
        <v>-6</v>
      </c>
      <c r="N45" s="6">
        <f>K45+(ROUNDDOWN(M45/2,0))</f>
        <v>268</v>
      </c>
      <c r="O45" s="5">
        <v>271</v>
      </c>
      <c r="P45" s="5">
        <f>O45-N45</f>
        <v>3</v>
      </c>
      <c r="Q45" s="6">
        <f>N45+(ROUNDDOWN(P45/2,0))</f>
        <v>269</v>
      </c>
      <c r="R45" s="7">
        <f t="shared" si="0"/>
        <v>1.5</v>
      </c>
    </row>
    <row r="46" spans="1:18" ht="12.75">
      <c r="A46" s="13" t="s">
        <v>53</v>
      </c>
      <c r="B46" s="14" t="s">
        <v>10</v>
      </c>
      <c r="C46" s="3" t="s">
        <v>22</v>
      </c>
      <c r="D46" s="14" t="s">
        <v>19</v>
      </c>
      <c r="E46" s="4">
        <v>216</v>
      </c>
      <c r="F46" s="5"/>
      <c r="G46" s="5"/>
      <c r="H46" s="6">
        <f t="shared" si="1"/>
        <v>216</v>
      </c>
      <c r="I46" s="5"/>
      <c r="J46" s="5"/>
      <c r="K46" s="6">
        <f>+H46</f>
        <v>216</v>
      </c>
      <c r="L46" s="5"/>
      <c r="M46" s="5"/>
      <c r="N46" s="6">
        <f>K46</f>
        <v>216</v>
      </c>
      <c r="O46" s="5">
        <v>190</v>
      </c>
      <c r="P46" s="5">
        <f>O46-N46</f>
        <v>-26</v>
      </c>
      <c r="Q46" s="6">
        <f>N46+(ROUNDDOWN(P46/2,0))</f>
        <v>203</v>
      </c>
      <c r="R46" s="7">
        <f t="shared" si="0"/>
        <v>0</v>
      </c>
    </row>
    <row r="47" spans="1:18" ht="12.75">
      <c r="A47" s="13" t="s">
        <v>54</v>
      </c>
      <c r="B47" s="14" t="s">
        <v>10</v>
      </c>
      <c r="C47" s="3" t="s">
        <v>23</v>
      </c>
      <c r="D47" s="14" t="s">
        <v>21</v>
      </c>
      <c r="E47" s="4" t="s">
        <v>94</v>
      </c>
      <c r="F47" s="5"/>
      <c r="G47" s="5"/>
      <c r="H47" s="6" t="str">
        <f t="shared" si="1"/>
        <v>GG1</v>
      </c>
      <c r="I47" s="5"/>
      <c r="J47" s="5"/>
      <c r="K47" s="6" t="str">
        <f>+H47</f>
        <v>GG1</v>
      </c>
      <c r="L47" s="5">
        <v>224</v>
      </c>
      <c r="M47" s="5">
        <v>0</v>
      </c>
      <c r="N47" s="6" t="s">
        <v>95</v>
      </c>
      <c r="O47" s="5">
        <v>213</v>
      </c>
      <c r="P47" s="5">
        <v>0</v>
      </c>
      <c r="Q47" s="6">
        <v>185</v>
      </c>
      <c r="R47" s="7">
        <f t="shared" si="0"/>
        <v>0</v>
      </c>
    </row>
    <row r="48" spans="1:18" ht="12.75">
      <c r="A48" s="15" t="s">
        <v>55</v>
      </c>
      <c r="B48" s="14" t="s">
        <v>10</v>
      </c>
      <c r="C48" s="16" t="s">
        <v>22</v>
      </c>
      <c r="D48" s="17" t="s">
        <v>21</v>
      </c>
      <c r="E48" s="4" t="s">
        <v>96</v>
      </c>
      <c r="F48" s="5"/>
      <c r="G48" s="5"/>
      <c r="H48" s="6" t="str">
        <f t="shared" si="1"/>
        <v>GG</v>
      </c>
      <c r="I48" s="5"/>
      <c r="J48" s="5"/>
      <c r="K48" s="6" t="str">
        <f>+H48</f>
        <v>GG</v>
      </c>
      <c r="L48" s="5"/>
      <c r="M48" s="5"/>
      <c r="N48" s="6" t="str">
        <f>K48</f>
        <v>GG</v>
      </c>
      <c r="O48" s="5">
        <v>152</v>
      </c>
      <c r="P48" s="5">
        <v>0</v>
      </c>
      <c r="Q48" s="6" t="s">
        <v>94</v>
      </c>
      <c r="R48" s="7">
        <f t="shared" si="0"/>
        <v>0</v>
      </c>
    </row>
    <row r="49" spans="1:18" ht="12.75">
      <c r="A49" s="12" t="s">
        <v>56</v>
      </c>
      <c r="B49" s="14" t="s">
        <v>10</v>
      </c>
      <c r="C49" s="3" t="s">
        <v>22</v>
      </c>
      <c r="D49" s="14" t="s">
        <v>19</v>
      </c>
      <c r="E49" s="4">
        <v>280</v>
      </c>
      <c r="F49" s="5"/>
      <c r="G49" s="5"/>
      <c r="H49" s="6">
        <f t="shared" si="1"/>
        <v>280</v>
      </c>
      <c r="I49" s="5"/>
      <c r="J49" s="5"/>
      <c r="K49" s="6">
        <f>+H49</f>
        <v>280</v>
      </c>
      <c r="L49" s="5"/>
      <c r="M49" s="5"/>
      <c r="N49" s="6">
        <f>K49</f>
        <v>280</v>
      </c>
      <c r="O49" s="5">
        <v>280</v>
      </c>
      <c r="P49" s="5">
        <f>O49-N49</f>
        <v>0</v>
      </c>
      <c r="Q49" s="6">
        <f>N49+(ROUNDDOWN(P49/2,0))</f>
        <v>280</v>
      </c>
      <c r="R49" s="7">
        <f t="shared" si="0"/>
        <v>0</v>
      </c>
    </row>
    <row r="50" spans="1:18" ht="12.75">
      <c r="A50" s="15" t="s">
        <v>57</v>
      </c>
      <c r="B50" s="14" t="s">
        <v>10</v>
      </c>
      <c r="C50" s="16" t="s">
        <v>22</v>
      </c>
      <c r="D50" s="17" t="s">
        <v>19</v>
      </c>
      <c r="E50" s="4">
        <v>274</v>
      </c>
      <c r="F50" s="5">
        <v>280</v>
      </c>
      <c r="G50" s="5">
        <f>F50-E50</f>
        <v>6</v>
      </c>
      <c r="H50" s="6">
        <f>E50+(ROUNDDOWN(G50/2,0))</f>
        <v>277</v>
      </c>
      <c r="I50" s="5">
        <v>268</v>
      </c>
      <c r="J50" s="5">
        <f>I50-H50</f>
        <v>-9</v>
      </c>
      <c r="K50" s="6">
        <f>H50+(ROUNDDOWN(J50/2,0))</f>
        <v>273</v>
      </c>
      <c r="L50" s="5"/>
      <c r="M50" s="5"/>
      <c r="N50" s="6">
        <f>K50</f>
        <v>273</v>
      </c>
      <c r="O50" s="5">
        <v>280</v>
      </c>
      <c r="P50" s="5">
        <f>O50-N50</f>
        <v>7</v>
      </c>
      <c r="Q50" s="6">
        <f>N50+(ROUNDDOWN(P50/2,0))</f>
        <v>276</v>
      </c>
      <c r="R50" s="7">
        <f t="shared" si="0"/>
        <v>3</v>
      </c>
    </row>
    <row r="51" spans="1:18" ht="12.75">
      <c r="A51" s="15" t="s">
        <v>99</v>
      </c>
      <c r="B51" s="14" t="s">
        <v>10</v>
      </c>
      <c r="C51" s="16" t="s">
        <v>26</v>
      </c>
      <c r="D51" s="17" t="s">
        <v>21</v>
      </c>
      <c r="E51" s="4" t="s">
        <v>96</v>
      </c>
      <c r="F51" s="5"/>
      <c r="G51" s="5"/>
      <c r="H51" s="6" t="str">
        <f>E51</f>
        <v>GG</v>
      </c>
      <c r="I51" s="5"/>
      <c r="J51" s="5"/>
      <c r="K51" s="6" t="str">
        <f>+H51</f>
        <v>GG</v>
      </c>
      <c r="L51" s="5"/>
      <c r="M51" s="5"/>
      <c r="N51" s="6" t="str">
        <f>K51</f>
        <v>GG</v>
      </c>
      <c r="O51" s="5">
        <v>182</v>
      </c>
      <c r="P51" s="5">
        <v>0</v>
      </c>
      <c r="Q51" s="6" t="s">
        <v>94</v>
      </c>
      <c r="R51" s="7">
        <f t="shared" si="0"/>
        <v>0</v>
      </c>
    </row>
    <row r="52" spans="1:18" ht="12.75">
      <c r="A52" s="15"/>
      <c r="B52" s="14"/>
      <c r="C52" s="16"/>
      <c r="D52" s="17"/>
      <c r="F52" s="5"/>
      <c r="G52" s="5"/>
      <c r="H52" s="6"/>
      <c r="I52" s="5"/>
      <c r="J52" s="5"/>
      <c r="K52" s="6"/>
      <c r="L52" s="5"/>
      <c r="M52" s="5"/>
      <c r="N52" s="6"/>
      <c r="O52" s="5"/>
      <c r="P52" s="5"/>
      <c r="Q52" s="6"/>
      <c r="R52" s="30">
        <f>SUM(R40:R51)</f>
        <v>10.5</v>
      </c>
    </row>
    <row r="53" spans="1:18" ht="12.75">
      <c r="A53" s="15"/>
      <c r="B53" s="14"/>
      <c r="C53" s="16"/>
      <c r="D53" s="17"/>
      <c r="F53" s="5"/>
      <c r="G53" s="5"/>
      <c r="H53" s="6"/>
      <c r="I53" s="5"/>
      <c r="J53" s="5"/>
      <c r="K53" s="6"/>
      <c r="L53" s="5"/>
      <c r="M53" s="5"/>
      <c r="N53" s="6"/>
      <c r="O53" s="5"/>
      <c r="P53" s="5"/>
      <c r="Q53" s="6"/>
      <c r="R53" s="7"/>
    </row>
    <row r="54" spans="1:18" ht="12.75">
      <c r="A54" s="2" t="s">
        <v>58</v>
      </c>
      <c r="B54" s="3" t="s">
        <v>11</v>
      </c>
      <c r="C54" s="3" t="s">
        <v>22</v>
      </c>
      <c r="D54" s="14" t="s">
        <v>19</v>
      </c>
      <c r="E54" s="4" t="s">
        <v>94</v>
      </c>
      <c r="F54" s="5"/>
      <c r="G54" s="5"/>
      <c r="H54" s="6" t="str">
        <f>E54</f>
        <v>GG1</v>
      </c>
      <c r="I54" s="5"/>
      <c r="J54" s="5"/>
      <c r="K54" s="6" t="str">
        <f>+H54</f>
        <v>GG1</v>
      </c>
      <c r="L54" s="5">
        <v>276</v>
      </c>
      <c r="M54" s="5">
        <v>0</v>
      </c>
      <c r="N54" s="6" t="s">
        <v>95</v>
      </c>
      <c r="O54" s="5"/>
      <c r="P54" s="5"/>
      <c r="Q54" s="6" t="str">
        <f>N54</f>
        <v>GG2</v>
      </c>
      <c r="R54" s="7">
        <f>IF(G54&gt;0,1.5,0)+IF(J54&gt;0,1.5,0)+IF(M54&gt;0,1.5,0)+IF(P54&gt;0,1.5,0)</f>
        <v>0</v>
      </c>
    </row>
    <row r="55" spans="1:18" ht="12.75">
      <c r="A55" s="2"/>
      <c r="B55" s="3"/>
      <c r="C55" s="3"/>
      <c r="D55" s="14"/>
      <c r="F55" s="5"/>
      <c r="G55" s="5"/>
      <c r="H55" s="6"/>
      <c r="I55" s="5"/>
      <c r="J55" s="5"/>
      <c r="K55" s="6"/>
      <c r="L55" s="5"/>
      <c r="M55" s="5"/>
      <c r="N55" s="6"/>
      <c r="O55" s="5"/>
      <c r="P55" s="5"/>
      <c r="Q55" s="6"/>
      <c r="R55" s="30">
        <f>SUM(R54)</f>
        <v>0</v>
      </c>
    </row>
    <row r="56" spans="1:18" ht="12.75">
      <c r="A56" s="2"/>
      <c r="B56" s="3"/>
      <c r="C56" s="3"/>
      <c r="D56" s="14"/>
      <c r="F56" s="5"/>
      <c r="G56" s="5"/>
      <c r="H56" s="6"/>
      <c r="I56" s="5"/>
      <c r="J56" s="5"/>
      <c r="K56" s="6"/>
      <c r="L56" s="5"/>
      <c r="M56" s="5"/>
      <c r="N56" s="6"/>
      <c r="O56" s="5"/>
      <c r="P56" s="5"/>
      <c r="Q56" s="6"/>
      <c r="R56" s="7"/>
    </row>
    <row r="57" spans="1:18" ht="12.75">
      <c r="A57" s="12" t="s">
        <v>59</v>
      </c>
      <c r="B57" s="3" t="s">
        <v>12</v>
      </c>
      <c r="C57" s="3" t="s">
        <v>18</v>
      </c>
      <c r="D57" s="11" t="s">
        <v>19</v>
      </c>
      <c r="E57" s="4" t="s">
        <v>96</v>
      </c>
      <c r="F57" s="5">
        <v>267</v>
      </c>
      <c r="G57" s="5">
        <v>0</v>
      </c>
      <c r="H57" s="6" t="s">
        <v>94</v>
      </c>
      <c r="I57" s="5">
        <v>257</v>
      </c>
      <c r="J57" s="5">
        <v>0</v>
      </c>
      <c r="K57" s="6" t="s">
        <v>95</v>
      </c>
      <c r="L57" s="5">
        <v>260</v>
      </c>
      <c r="M57" s="5">
        <v>0</v>
      </c>
      <c r="N57" s="6">
        <v>261</v>
      </c>
      <c r="O57" s="5">
        <v>267</v>
      </c>
      <c r="P57" s="5">
        <f>O57-N57</f>
        <v>6</v>
      </c>
      <c r="Q57" s="6">
        <f>N57+(ROUNDDOWN(P57/2,0))</f>
        <v>264</v>
      </c>
      <c r="R57" s="7">
        <f>IF(G57&gt;0,1.5,0)+IF(J57&gt;0,1.5,0)+IF(M57&gt;0,1.5,0)+IF(P57&gt;0,1.5,0)</f>
        <v>1.5</v>
      </c>
    </row>
    <row r="58" spans="1:18" ht="12.75">
      <c r="A58" s="12"/>
      <c r="B58" s="3"/>
      <c r="C58" s="3"/>
      <c r="D58" s="11"/>
      <c r="F58" s="5"/>
      <c r="G58" s="5"/>
      <c r="H58" s="6"/>
      <c r="I58" s="5"/>
      <c r="J58" s="5"/>
      <c r="K58" s="6"/>
      <c r="L58" s="5"/>
      <c r="M58" s="5"/>
      <c r="N58" s="6"/>
      <c r="O58" s="5"/>
      <c r="P58" s="5"/>
      <c r="Q58" s="6"/>
      <c r="R58" s="30">
        <f>SUM(R57)</f>
        <v>1.5</v>
      </c>
    </row>
    <row r="59" spans="1:18" ht="12.75">
      <c r="A59" s="12"/>
      <c r="B59" s="3"/>
      <c r="C59" s="3"/>
      <c r="D59" s="11"/>
      <c r="F59" s="5"/>
      <c r="G59" s="5"/>
      <c r="H59" s="6"/>
      <c r="I59" s="5"/>
      <c r="J59" s="5"/>
      <c r="K59" s="6"/>
      <c r="L59" s="5"/>
      <c r="M59" s="5"/>
      <c r="N59" s="6"/>
      <c r="O59" s="5"/>
      <c r="P59" s="5"/>
      <c r="Q59" s="6"/>
      <c r="R59" s="7"/>
    </row>
    <row r="60" spans="1:18" ht="12.75">
      <c r="A60" s="18" t="s">
        <v>61</v>
      </c>
      <c r="B60" s="19" t="s">
        <v>13</v>
      </c>
      <c r="C60" s="19" t="s">
        <v>20</v>
      </c>
      <c r="D60" s="19" t="s">
        <v>21</v>
      </c>
      <c r="E60" s="4">
        <v>249</v>
      </c>
      <c r="F60" s="5">
        <v>232</v>
      </c>
      <c r="G60" s="5">
        <f>F60-E60</f>
        <v>-17</v>
      </c>
      <c r="H60" s="6">
        <f>E60+(ROUNDDOWN(G60/2,0))</f>
        <v>241</v>
      </c>
      <c r="I60" s="5"/>
      <c r="J60" s="5"/>
      <c r="K60" s="6">
        <f>+H60</f>
        <v>241</v>
      </c>
      <c r="L60" s="5"/>
      <c r="M60" s="5"/>
      <c r="N60" s="6">
        <f>K60</f>
        <v>241</v>
      </c>
      <c r="O60" s="5"/>
      <c r="P60" s="5"/>
      <c r="Q60" s="6">
        <f>N60</f>
        <v>241</v>
      </c>
      <c r="R60" s="7">
        <f>IF(G60&gt;0,1.5,0)+IF(J60&gt;0,1.5,0)+IF(M60&gt;0,1.5,0)+IF(P60&gt;0,1.5,0)</f>
        <v>0</v>
      </c>
    </row>
    <row r="61" spans="1:18" ht="12.75">
      <c r="A61" s="20" t="s">
        <v>62</v>
      </c>
      <c r="B61" s="21" t="s">
        <v>13</v>
      </c>
      <c r="C61" s="21" t="s">
        <v>23</v>
      </c>
      <c r="D61" s="21" t="s">
        <v>21</v>
      </c>
      <c r="E61" s="4" t="s">
        <v>96</v>
      </c>
      <c r="F61" s="5"/>
      <c r="G61" s="5"/>
      <c r="H61" s="6" t="str">
        <f>E61</f>
        <v>GG</v>
      </c>
      <c r="I61" s="5">
        <v>192</v>
      </c>
      <c r="J61" s="5">
        <v>0</v>
      </c>
      <c r="K61" s="6" t="s">
        <v>94</v>
      </c>
      <c r="L61" s="5"/>
      <c r="M61" s="5"/>
      <c r="N61" s="6" t="str">
        <f>K61</f>
        <v>GG1</v>
      </c>
      <c r="O61" s="5"/>
      <c r="P61" s="5"/>
      <c r="Q61" s="6" t="str">
        <f>N61</f>
        <v>GG1</v>
      </c>
      <c r="R61" s="7">
        <f>IF(G61&gt;0,1.5,0)+IF(J61&gt;0,1.5,0)+IF(M61&gt;0,1.5,0)+IF(P61&gt;0,1.5,0)</f>
        <v>0</v>
      </c>
    </row>
    <row r="62" spans="1:18" ht="12.75">
      <c r="A62" s="10" t="s">
        <v>63</v>
      </c>
      <c r="B62" s="21" t="s">
        <v>13</v>
      </c>
      <c r="C62" s="3" t="s">
        <v>18</v>
      </c>
      <c r="D62" s="3" t="s">
        <v>19</v>
      </c>
      <c r="E62" s="4">
        <v>266</v>
      </c>
      <c r="F62" s="5">
        <v>253</v>
      </c>
      <c r="G62" s="5">
        <f>F62-E62</f>
        <v>-13</v>
      </c>
      <c r="H62" s="6">
        <f>E62+(ROUNDDOWN(G62/2,0))</f>
        <v>260</v>
      </c>
      <c r="I62" s="5">
        <v>270</v>
      </c>
      <c r="J62" s="5">
        <f>I62-H62</f>
        <v>10</v>
      </c>
      <c r="K62" s="6">
        <f>H62+(ROUNDDOWN(J62/2,0))</f>
        <v>265</v>
      </c>
      <c r="L62" s="5">
        <v>231</v>
      </c>
      <c r="M62" s="5">
        <f>L62-K62</f>
        <v>-34</v>
      </c>
      <c r="N62" s="6">
        <f>K62+(ROUNDDOWN(M62/2,0))</f>
        <v>248</v>
      </c>
      <c r="O62" s="5">
        <v>253</v>
      </c>
      <c r="P62" s="5">
        <f>O62-N62</f>
        <v>5</v>
      </c>
      <c r="Q62" s="6">
        <f>N62+(ROUNDDOWN(P62/2,0))</f>
        <v>250</v>
      </c>
      <c r="R62" s="7">
        <f>IF(G62&gt;0,1.5,0)+IF(J62&gt;0,1.5,0)+IF(M62&gt;0,1.5,0)+IF(P62&gt;0,1.5,0)</f>
        <v>3</v>
      </c>
    </row>
    <row r="63" spans="1:18" ht="12.75">
      <c r="A63" s="20" t="s">
        <v>64</v>
      </c>
      <c r="B63" s="21" t="s">
        <v>13</v>
      </c>
      <c r="C63" s="21" t="s">
        <v>22</v>
      </c>
      <c r="D63" s="21" t="s">
        <v>19</v>
      </c>
      <c r="E63" s="4" t="s">
        <v>96</v>
      </c>
      <c r="F63" s="5"/>
      <c r="G63" s="5"/>
      <c r="H63" s="6" t="str">
        <f>E63</f>
        <v>GG</v>
      </c>
      <c r="I63" s="5">
        <v>219</v>
      </c>
      <c r="J63" s="5">
        <v>0</v>
      </c>
      <c r="K63" s="6" t="s">
        <v>94</v>
      </c>
      <c r="L63" s="5"/>
      <c r="M63" s="5"/>
      <c r="N63" s="6" t="str">
        <f>K63</f>
        <v>GG1</v>
      </c>
      <c r="O63" s="5"/>
      <c r="P63" s="5"/>
      <c r="Q63" s="6" t="str">
        <f>N63</f>
        <v>GG1</v>
      </c>
      <c r="R63" s="7">
        <f>IF(G63&gt;0,1.5,0)+IF(J63&gt;0,1.5,0)+IF(M63&gt;0,1.5,0)+IF(P63&gt;0,1.5,0)</f>
        <v>0</v>
      </c>
    </row>
    <row r="64" spans="1:18" ht="12.75">
      <c r="A64" s="20" t="s">
        <v>65</v>
      </c>
      <c r="B64" s="21" t="s">
        <v>13</v>
      </c>
      <c r="C64" s="19" t="s">
        <v>22</v>
      </c>
      <c r="D64" s="19" t="s">
        <v>21</v>
      </c>
      <c r="E64" s="4">
        <v>241</v>
      </c>
      <c r="F64" s="5">
        <v>231</v>
      </c>
      <c r="G64" s="5">
        <f>F64-E64</f>
        <v>-10</v>
      </c>
      <c r="H64" s="6">
        <f>E64+(ROUNDDOWN(G64/2,0))</f>
        <v>236</v>
      </c>
      <c r="I64" s="5"/>
      <c r="J64" s="5"/>
      <c r="K64" s="6">
        <f>+H64</f>
        <v>236</v>
      </c>
      <c r="L64" s="5"/>
      <c r="M64" s="5"/>
      <c r="N64" s="6">
        <f>K64</f>
        <v>236</v>
      </c>
      <c r="O64" s="5"/>
      <c r="P64" s="5"/>
      <c r="Q64" s="6">
        <f>N64</f>
        <v>236</v>
      </c>
      <c r="R64" s="7">
        <f>IF(G64&gt;0,1.5,0)+IF(J64&gt;0,1.5,0)+IF(M64&gt;0,1.5,0)+IF(P64&gt;0,1.5,0)</f>
        <v>0</v>
      </c>
    </row>
    <row r="65" spans="1:18" ht="12.75">
      <c r="A65" s="20"/>
      <c r="B65" s="21"/>
      <c r="C65" s="19"/>
      <c r="D65" s="19"/>
      <c r="F65" s="5"/>
      <c r="G65" s="5"/>
      <c r="H65" s="6"/>
      <c r="I65" s="5"/>
      <c r="J65" s="5"/>
      <c r="K65" s="6"/>
      <c r="L65" s="5"/>
      <c r="M65" s="5"/>
      <c r="N65" s="6"/>
      <c r="O65" s="5"/>
      <c r="P65" s="5"/>
      <c r="Q65" s="6"/>
      <c r="R65" s="30">
        <f>SUM(R60:R64)</f>
        <v>3</v>
      </c>
    </row>
    <row r="66" spans="1:18" ht="12.75">
      <c r="A66" s="20"/>
      <c r="B66" s="21"/>
      <c r="C66" s="19"/>
      <c r="D66" s="19"/>
      <c r="F66" s="5"/>
      <c r="G66" s="5"/>
      <c r="H66" s="6"/>
      <c r="I66" s="5"/>
      <c r="J66" s="5"/>
      <c r="K66" s="6"/>
      <c r="L66" s="5"/>
      <c r="M66" s="5"/>
      <c r="N66" s="6"/>
      <c r="O66" s="5"/>
      <c r="P66" s="5"/>
      <c r="Q66" s="6"/>
      <c r="R66" s="7"/>
    </row>
    <row r="67" spans="1:18" ht="12.75">
      <c r="A67" s="10" t="s">
        <v>66</v>
      </c>
      <c r="B67" s="9" t="s">
        <v>14</v>
      </c>
      <c r="C67" s="3" t="s">
        <v>25</v>
      </c>
      <c r="D67" s="3" t="s">
        <v>21</v>
      </c>
      <c r="E67" s="4" t="s">
        <v>96</v>
      </c>
      <c r="F67" s="5"/>
      <c r="G67" s="5"/>
      <c r="H67" s="6" t="str">
        <f>E67</f>
        <v>GG</v>
      </c>
      <c r="I67" s="5">
        <v>207</v>
      </c>
      <c r="J67" s="5">
        <v>0</v>
      </c>
      <c r="K67" s="6" t="s">
        <v>94</v>
      </c>
      <c r="L67" s="5"/>
      <c r="M67" s="5"/>
      <c r="N67" s="6" t="str">
        <f>K67</f>
        <v>GG1</v>
      </c>
      <c r="O67" s="5"/>
      <c r="P67" s="5"/>
      <c r="Q67" s="6" t="str">
        <f>N67</f>
        <v>GG1</v>
      </c>
      <c r="R67" s="7">
        <f aca="true" t="shared" si="2" ref="R67:R80">IF(G67&gt;0,1.5,0)+IF(J67&gt;0,1.5,0)+IF(M67&gt;0,1.5,0)+IF(P67&gt;0,1.5,0)</f>
        <v>0</v>
      </c>
    </row>
    <row r="68" spans="1:18" ht="12.75">
      <c r="A68" s="10" t="s">
        <v>92</v>
      </c>
      <c r="B68" s="3" t="s">
        <v>14</v>
      </c>
      <c r="C68" s="3" t="s">
        <v>20</v>
      </c>
      <c r="D68" s="3" t="s">
        <v>21</v>
      </c>
      <c r="E68" s="4">
        <v>232</v>
      </c>
      <c r="F68" s="5">
        <v>226</v>
      </c>
      <c r="G68" s="5">
        <f>F68-E68</f>
        <v>-6</v>
      </c>
      <c r="H68" s="6">
        <f>E68+(ROUNDDOWN(G68/2,0))</f>
        <v>229</v>
      </c>
      <c r="I68" s="5">
        <v>238</v>
      </c>
      <c r="J68" s="5">
        <f>I68-H68</f>
        <v>9</v>
      </c>
      <c r="K68" s="6">
        <f>H68+(ROUNDDOWN(J68/2,0))</f>
        <v>233</v>
      </c>
      <c r="L68" s="5"/>
      <c r="M68" s="5"/>
      <c r="N68" s="6">
        <f>K68</f>
        <v>233</v>
      </c>
      <c r="O68" s="5"/>
      <c r="P68" s="5"/>
      <c r="Q68" s="6">
        <f>N68</f>
        <v>233</v>
      </c>
      <c r="R68" s="7">
        <f t="shared" si="2"/>
        <v>1.5</v>
      </c>
    </row>
    <row r="69" spans="1:18" ht="12.75">
      <c r="A69" s="10" t="s">
        <v>67</v>
      </c>
      <c r="B69" s="9" t="s">
        <v>14</v>
      </c>
      <c r="C69" s="3" t="s">
        <v>20</v>
      </c>
      <c r="D69" s="3" t="s">
        <v>21</v>
      </c>
      <c r="E69" s="4">
        <v>225</v>
      </c>
      <c r="F69" s="5">
        <v>205</v>
      </c>
      <c r="G69" s="5">
        <f>F69-E69</f>
        <v>-20</v>
      </c>
      <c r="H69" s="6">
        <f>E69+(ROUNDDOWN(G69/2,0))</f>
        <v>215</v>
      </c>
      <c r="I69" s="5">
        <v>224</v>
      </c>
      <c r="J69" s="5">
        <f>I69-H69</f>
        <v>9</v>
      </c>
      <c r="K69" s="6">
        <f>H69+(ROUNDDOWN(J69/2,0))</f>
        <v>219</v>
      </c>
      <c r="L69" s="5"/>
      <c r="M69" s="5"/>
      <c r="N69" s="6">
        <f>K69</f>
        <v>219</v>
      </c>
      <c r="O69" s="5"/>
      <c r="P69" s="5"/>
      <c r="Q69" s="6">
        <f>N69</f>
        <v>219</v>
      </c>
      <c r="R69" s="7">
        <f t="shared" si="2"/>
        <v>1.5</v>
      </c>
    </row>
    <row r="70" spans="1:18" ht="12.75">
      <c r="A70" s="10" t="s">
        <v>68</v>
      </c>
      <c r="B70" s="9" t="s">
        <v>14</v>
      </c>
      <c r="C70" s="3" t="s">
        <v>25</v>
      </c>
      <c r="D70" s="3" t="s">
        <v>21</v>
      </c>
      <c r="E70" s="4" t="s">
        <v>96</v>
      </c>
      <c r="F70" s="5"/>
      <c r="G70" s="5"/>
      <c r="H70" s="6" t="str">
        <f>E70</f>
        <v>GG</v>
      </c>
      <c r="I70" s="5">
        <v>126</v>
      </c>
      <c r="J70" s="5">
        <v>0</v>
      </c>
      <c r="K70" s="6" t="s">
        <v>94</v>
      </c>
      <c r="L70" s="5"/>
      <c r="M70" s="5"/>
      <c r="N70" s="6" t="str">
        <f>K70</f>
        <v>GG1</v>
      </c>
      <c r="O70" s="5"/>
      <c r="P70" s="5"/>
      <c r="Q70" s="6" t="str">
        <f>N70</f>
        <v>GG1</v>
      </c>
      <c r="R70" s="7">
        <f t="shared" si="2"/>
        <v>0</v>
      </c>
    </row>
    <row r="71" spans="1:18" ht="12.75">
      <c r="A71" s="2" t="s">
        <v>69</v>
      </c>
      <c r="B71" s="9" t="s">
        <v>14</v>
      </c>
      <c r="C71" s="3" t="s">
        <v>26</v>
      </c>
      <c r="D71" s="3" t="s">
        <v>21</v>
      </c>
      <c r="E71" s="4">
        <v>242</v>
      </c>
      <c r="F71" s="5">
        <v>259</v>
      </c>
      <c r="G71" s="5">
        <f>F71-E71</f>
        <v>17</v>
      </c>
      <c r="H71" s="6">
        <f>E71+(ROUNDDOWN(G71/2,0))</f>
        <v>250</v>
      </c>
      <c r="I71" s="5">
        <v>248</v>
      </c>
      <c r="J71" s="5">
        <f>I71-H71</f>
        <v>-2</v>
      </c>
      <c r="K71" s="6">
        <f>H71+(ROUNDDOWN(J71/2,0))</f>
        <v>249</v>
      </c>
      <c r="L71" s="5">
        <v>250</v>
      </c>
      <c r="M71" s="5">
        <f>L71-K71</f>
        <v>1</v>
      </c>
      <c r="N71" s="6">
        <f>K71+(ROUNDDOWN(M71/2,0))</f>
        <v>249</v>
      </c>
      <c r="O71" s="5">
        <v>266</v>
      </c>
      <c r="P71" s="5">
        <f>O71-N71</f>
        <v>17</v>
      </c>
      <c r="Q71" s="6">
        <f>N71+(ROUNDDOWN(P71/2,0))</f>
        <v>257</v>
      </c>
      <c r="R71" s="7">
        <f t="shared" si="2"/>
        <v>4.5</v>
      </c>
    </row>
    <row r="72" spans="1:18" ht="12.75">
      <c r="A72" s="2" t="s">
        <v>70</v>
      </c>
      <c r="B72" s="9" t="s">
        <v>14</v>
      </c>
      <c r="C72" s="3" t="s">
        <v>22</v>
      </c>
      <c r="D72" s="3" t="s">
        <v>21</v>
      </c>
      <c r="E72" s="4">
        <v>268</v>
      </c>
      <c r="F72" s="5"/>
      <c r="G72" s="5"/>
      <c r="H72" s="6">
        <f>E72</f>
        <v>268</v>
      </c>
      <c r="I72" s="5">
        <v>251</v>
      </c>
      <c r="J72" s="5">
        <f>I72-H72</f>
        <v>-17</v>
      </c>
      <c r="K72" s="6">
        <f>H72+(ROUNDDOWN(J72/2,0))</f>
        <v>260</v>
      </c>
      <c r="L72" s="5">
        <v>253</v>
      </c>
      <c r="M72" s="5">
        <f>L72-K72</f>
        <v>-7</v>
      </c>
      <c r="N72" s="6">
        <f>K72+(ROUNDDOWN(M72/2,0))</f>
        <v>257</v>
      </c>
      <c r="O72" s="5">
        <v>258</v>
      </c>
      <c r="P72" s="5">
        <f>O72-N72</f>
        <v>1</v>
      </c>
      <c r="Q72" s="6">
        <f>N72+(ROUNDDOWN(P72/2,0))</f>
        <v>257</v>
      </c>
      <c r="R72" s="7">
        <f t="shared" si="2"/>
        <v>1.5</v>
      </c>
    </row>
    <row r="73" spans="1:18" ht="12.75">
      <c r="A73" s="2" t="s">
        <v>71</v>
      </c>
      <c r="B73" s="9" t="s">
        <v>14</v>
      </c>
      <c r="C73" s="9" t="s">
        <v>22</v>
      </c>
      <c r="D73" s="9" t="s">
        <v>21</v>
      </c>
      <c r="E73" s="4">
        <v>244</v>
      </c>
      <c r="F73" s="5"/>
      <c r="G73" s="5"/>
      <c r="H73" s="6">
        <f>E73</f>
        <v>244</v>
      </c>
      <c r="I73" s="5"/>
      <c r="J73" s="5"/>
      <c r="K73" s="6">
        <f>+H73</f>
        <v>244</v>
      </c>
      <c r="L73" s="5"/>
      <c r="M73" s="5"/>
      <c r="N73" s="6">
        <f>K73</f>
        <v>244</v>
      </c>
      <c r="O73" s="5">
        <v>266</v>
      </c>
      <c r="P73" s="5">
        <f>O73-N73</f>
        <v>22</v>
      </c>
      <c r="Q73" s="6">
        <f>N73+(ROUNDDOWN(P73/2,0))</f>
        <v>255</v>
      </c>
      <c r="R73" s="7">
        <f t="shared" si="2"/>
        <v>1.5</v>
      </c>
    </row>
    <row r="74" spans="1:18" ht="12.75">
      <c r="A74" s="2" t="s">
        <v>72</v>
      </c>
      <c r="B74" s="9" t="s">
        <v>14</v>
      </c>
      <c r="C74" s="3" t="s">
        <v>22</v>
      </c>
      <c r="D74" s="3" t="s">
        <v>21</v>
      </c>
      <c r="E74" s="4">
        <v>162</v>
      </c>
      <c r="F74" s="5">
        <v>208</v>
      </c>
      <c r="G74" s="5">
        <f>F74-E74</f>
        <v>46</v>
      </c>
      <c r="H74" s="6">
        <f>E74+(ROUNDDOWN(G74/2,0))</f>
        <v>185</v>
      </c>
      <c r="I74" s="5">
        <v>206</v>
      </c>
      <c r="J74" s="5">
        <f>I74-H74</f>
        <v>21</v>
      </c>
      <c r="K74" s="6">
        <f>H74+(ROUNDDOWN(J74/2,0))</f>
        <v>195</v>
      </c>
      <c r="L74" s="5">
        <v>172</v>
      </c>
      <c r="M74" s="5">
        <f>L74-K74</f>
        <v>-23</v>
      </c>
      <c r="N74" s="6">
        <f>K74+(ROUNDDOWN(M74/2,0))</f>
        <v>184</v>
      </c>
      <c r="O74" s="5">
        <v>105</v>
      </c>
      <c r="P74" s="5">
        <f>O74-N74</f>
        <v>-79</v>
      </c>
      <c r="Q74" s="6">
        <f>N74+(ROUNDDOWN(P74/2,0))</f>
        <v>145</v>
      </c>
      <c r="R74" s="7">
        <f t="shared" si="2"/>
        <v>3</v>
      </c>
    </row>
    <row r="75" spans="1:18" ht="12.75">
      <c r="A75" s="2" t="s">
        <v>73</v>
      </c>
      <c r="B75" s="9" t="s">
        <v>14</v>
      </c>
      <c r="C75" s="3" t="s">
        <v>22</v>
      </c>
      <c r="D75" s="3" t="s">
        <v>21</v>
      </c>
      <c r="E75" s="4">
        <v>267</v>
      </c>
      <c r="F75" s="5">
        <v>254</v>
      </c>
      <c r="G75" s="5">
        <f>F75-E75</f>
        <v>-13</v>
      </c>
      <c r="H75" s="6">
        <f>E75+(ROUNDDOWN(G75/2,0))</f>
        <v>261</v>
      </c>
      <c r="I75" s="5">
        <v>264</v>
      </c>
      <c r="J75" s="5">
        <f>I75-H75</f>
        <v>3</v>
      </c>
      <c r="K75" s="6">
        <f>H75+(ROUNDDOWN(J75/2,0))</f>
        <v>262</v>
      </c>
      <c r="L75" s="5"/>
      <c r="M75" s="5"/>
      <c r="N75" s="6">
        <f>K75</f>
        <v>262</v>
      </c>
      <c r="O75" s="5">
        <v>262</v>
      </c>
      <c r="P75" s="5">
        <f>O75-N75</f>
        <v>0</v>
      </c>
      <c r="Q75" s="6">
        <f>N75+(ROUNDDOWN(P75/2,0))</f>
        <v>262</v>
      </c>
      <c r="R75" s="7">
        <f t="shared" si="2"/>
        <v>1.5</v>
      </c>
    </row>
    <row r="76" spans="1:18" ht="12.75">
      <c r="A76" s="2" t="s">
        <v>74</v>
      </c>
      <c r="B76" s="9" t="s">
        <v>14</v>
      </c>
      <c r="C76" s="3" t="s">
        <v>20</v>
      </c>
      <c r="D76" s="3" t="s">
        <v>21</v>
      </c>
      <c r="E76" s="4">
        <v>255</v>
      </c>
      <c r="F76" s="5">
        <v>272</v>
      </c>
      <c r="G76" s="5">
        <f>F76-E76</f>
        <v>17</v>
      </c>
      <c r="H76" s="6">
        <f>E76+(ROUNDDOWN(G76/2,0))</f>
        <v>263</v>
      </c>
      <c r="I76" s="5"/>
      <c r="J76" s="5"/>
      <c r="K76" s="6">
        <f>+H76</f>
        <v>263</v>
      </c>
      <c r="L76" s="5"/>
      <c r="M76" s="5"/>
      <c r="N76" s="6">
        <f>K76</f>
        <v>263</v>
      </c>
      <c r="O76" s="5"/>
      <c r="P76" s="5"/>
      <c r="Q76" s="6">
        <f>N76</f>
        <v>263</v>
      </c>
      <c r="R76" s="7">
        <f t="shared" si="2"/>
        <v>1.5</v>
      </c>
    </row>
    <row r="77" spans="1:18" ht="12.75">
      <c r="A77" s="2" t="s">
        <v>75</v>
      </c>
      <c r="B77" s="9" t="s">
        <v>14</v>
      </c>
      <c r="C77" s="3" t="s">
        <v>22</v>
      </c>
      <c r="D77" s="3" t="s">
        <v>21</v>
      </c>
      <c r="E77" s="4">
        <v>262</v>
      </c>
      <c r="F77" s="5">
        <v>262</v>
      </c>
      <c r="G77" s="5">
        <f>F77-E77</f>
        <v>0</v>
      </c>
      <c r="H77" s="6">
        <f>E77+(ROUNDDOWN(G77/2,0))</f>
        <v>262</v>
      </c>
      <c r="I77" s="5">
        <v>264</v>
      </c>
      <c r="J77" s="5">
        <f>I77-H77</f>
        <v>2</v>
      </c>
      <c r="K77" s="6">
        <f>H77+(ROUNDDOWN(J77/2,0))</f>
        <v>263</v>
      </c>
      <c r="L77" s="5">
        <v>257</v>
      </c>
      <c r="M77" s="5">
        <f>L77-K77</f>
        <v>-6</v>
      </c>
      <c r="N77" s="6">
        <f>K77+(ROUNDDOWN(M77/2,0))</f>
        <v>260</v>
      </c>
      <c r="O77" s="5">
        <v>274</v>
      </c>
      <c r="P77" s="5">
        <f>O77-N77</f>
        <v>14</v>
      </c>
      <c r="Q77" s="6">
        <f>N77+(ROUNDDOWN(P77/2,0))</f>
        <v>267</v>
      </c>
      <c r="R77" s="7">
        <f t="shared" si="2"/>
        <v>3</v>
      </c>
    </row>
    <row r="78" spans="1:18" ht="12.75">
      <c r="A78" s="2" t="s">
        <v>76</v>
      </c>
      <c r="B78" s="9" t="s">
        <v>14</v>
      </c>
      <c r="C78" s="3" t="s">
        <v>22</v>
      </c>
      <c r="D78" s="3" t="s">
        <v>21</v>
      </c>
      <c r="E78" s="4">
        <v>269</v>
      </c>
      <c r="F78" s="5"/>
      <c r="G78" s="5"/>
      <c r="H78" s="6">
        <f>E78</f>
        <v>269</v>
      </c>
      <c r="I78" s="5">
        <v>262</v>
      </c>
      <c r="J78" s="5">
        <f>I78-H78</f>
        <v>-7</v>
      </c>
      <c r="K78" s="6">
        <f>H78+(ROUNDDOWN(J78/2,0))</f>
        <v>266</v>
      </c>
      <c r="L78" s="5">
        <v>268</v>
      </c>
      <c r="M78" s="5">
        <f>L78-K78</f>
        <v>2</v>
      </c>
      <c r="N78" s="6">
        <f>K78+(ROUNDDOWN(M78/2,0))</f>
        <v>267</v>
      </c>
      <c r="O78" s="5">
        <v>265</v>
      </c>
      <c r="P78" s="5">
        <f>O78-N78</f>
        <v>-2</v>
      </c>
      <c r="Q78" s="6">
        <f>N78+(ROUNDDOWN(P78/2,0))</f>
        <v>266</v>
      </c>
      <c r="R78" s="7">
        <f t="shared" si="2"/>
        <v>1.5</v>
      </c>
    </row>
    <row r="79" spans="1:18" ht="12.75">
      <c r="A79" s="2" t="s">
        <v>77</v>
      </c>
      <c r="B79" s="9" t="s">
        <v>14</v>
      </c>
      <c r="C79" s="3" t="s">
        <v>26</v>
      </c>
      <c r="D79" s="3" t="s">
        <v>21</v>
      </c>
      <c r="E79" s="4" t="s">
        <v>96</v>
      </c>
      <c r="F79" s="5"/>
      <c r="G79" s="5"/>
      <c r="H79" s="6" t="str">
        <f>E79</f>
        <v>GG</v>
      </c>
      <c r="I79" s="5">
        <v>192</v>
      </c>
      <c r="J79" s="5">
        <v>0</v>
      </c>
      <c r="K79" s="6" t="s">
        <v>94</v>
      </c>
      <c r="L79" s="5"/>
      <c r="M79" s="5"/>
      <c r="N79" s="6" t="str">
        <f>K79</f>
        <v>GG1</v>
      </c>
      <c r="O79" s="5"/>
      <c r="P79" s="5"/>
      <c r="Q79" s="6" t="str">
        <f>N79</f>
        <v>GG1</v>
      </c>
      <c r="R79" s="7">
        <f t="shared" si="2"/>
        <v>0</v>
      </c>
    </row>
    <row r="80" spans="1:18" ht="12.75">
      <c r="A80" s="2" t="s">
        <v>78</v>
      </c>
      <c r="B80" s="9" t="s">
        <v>14</v>
      </c>
      <c r="C80" s="3" t="s">
        <v>20</v>
      </c>
      <c r="D80" s="3" t="s">
        <v>21</v>
      </c>
      <c r="E80" s="4">
        <v>212</v>
      </c>
      <c r="F80" s="5">
        <v>211</v>
      </c>
      <c r="G80" s="5">
        <f>F80-E80</f>
        <v>-1</v>
      </c>
      <c r="H80" s="6">
        <f>E80+(ROUNDDOWN(G80/2,0))</f>
        <v>212</v>
      </c>
      <c r="I80" s="5">
        <v>210</v>
      </c>
      <c r="J80" s="5">
        <f>I80-H80</f>
        <v>-2</v>
      </c>
      <c r="K80" s="6">
        <f>H80+(ROUNDDOWN(J80/2,0))</f>
        <v>211</v>
      </c>
      <c r="L80" s="5">
        <v>175</v>
      </c>
      <c r="M80" s="5">
        <f>L80-K80</f>
        <v>-36</v>
      </c>
      <c r="N80" s="6">
        <f>K80+(ROUNDDOWN(M80/2,0))</f>
        <v>193</v>
      </c>
      <c r="O80" s="5">
        <v>189</v>
      </c>
      <c r="P80" s="5">
        <f>O80-N80</f>
        <v>-4</v>
      </c>
      <c r="Q80" s="6">
        <f>N80+(ROUNDDOWN(P80/2,0))</f>
        <v>191</v>
      </c>
      <c r="R80" s="7">
        <f t="shared" si="2"/>
        <v>0</v>
      </c>
    </row>
    <row r="81" spans="1:18" ht="12.75">
      <c r="A81" s="2"/>
      <c r="B81" s="9"/>
      <c r="C81" s="3"/>
      <c r="D81" s="3"/>
      <c r="F81" s="5"/>
      <c r="G81" s="5"/>
      <c r="H81" s="6"/>
      <c r="I81" s="5"/>
      <c r="J81" s="5"/>
      <c r="K81" s="6"/>
      <c r="L81" s="5"/>
      <c r="M81" s="5"/>
      <c r="N81" s="6"/>
      <c r="O81" s="5"/>
      <c r="P81" s="5"/>
      <c r="Q81" s="6"/>
      <c r="R81" s="30">
        <f>SUM(R67:R80)</f>
        <v>21</v>
      </c>
    </row>
    <row r="82" spans="1:18" ht="12.75">
      <c r="A82" s="2"/>
      <c r="B82" s="9"/>
      <c r="C82" s="3"/>
      <c r="D82" s="3"/>
      <c r="F82" s="5"/>
      <c r="G82" s="5"/>
      <c r="H82" s="6"/>
      <c r="I82" s="5"/>
      <c r="J82" s="5"/>
      <c r="K82" s="6"/>
      <c r="L82" s="5"/>
      <c r="M82" s="5"/>
      <c r="N82" s="6"/>
      <c r="O82" s="5"/>
      <c r="P82" s="5"/>
      <c r="Q82" s="6"/>
      <c r="R82" s="7"/>
    </row>
    <row r="83" spans="1:18" ht="12.75">
      <c r="A83" s="12" t="s">
        <v>79</v>
      </c>
      <c r="B83" s="3" t="s">
        <v>15</v>
      </c>
      <c r="C83" s="3" t="s">
        <v>20</v>
      </c>
      <c r="D83" s="3" t="s">
        <v>21</v>
      </c>
      <c r="E83" s="4">
        <v>275</v>
      </c>
      <c r="F83" s="5">
        <v>261</v>
      </c>
      <c r="G83" s="5">
        <f>F83-E83</f>
        <v>-14</v>
      </c>
      <c r="H83" s="6">
        <f>E83+(ROUNDDOWN(G83/2,0))</f>
        <v>268</v>
      </c>
      <c r="I83" s="5">
        <v>263</v>
      </c>
      <c r="J83" s="5">
        <f>I83-H83</f>
        <v>-5</v>
      </c>
      <c r="K83" s="6">
        <f>H83+(ROUNDDOWN(J83/2,0))</f>
        <v>266</v>
      </c>
      <c r="L83" s="5">
        <v>270</v>
      </c>
      <c r="M83" s="5">
        <f>L83-K83</f>
        <v>4</v>
      </c>
      <c r="N83" s="6">
        <f>K83+(ROUNDDOWN(M83/2,0))</f>
        <v>268</v>
      </c>
      <c r="O83" s="5">
        <v>254</v>
      </c>
      <c r="P83" s="5">
        <f>O83-N83</f>
        <v>-14</v>
      </c>
      <c r="Q83" s="6">
        <f>N83+(ROUNDDOWN(P83/2,0))</f>
        <v>261</v>
      </c>
      <c r="R83" s="7">
        <f aca="true" t="shared" si="3" ref="R83:R96">IF(G83&gt;0,1.5,0)+IF(J83&gt;0,1.5,0)+IF(M83&gt;0,1.5,0)+IF(P83&gt;0,1.5,0)</f>
        <v>1.5</v>
      </c>
    </row>
    <row r="84" spans="1:18" ht="12.75">
      <c r="A84" s="12" t="s">
        <v>80</v>
      </c>
      <c r="B84" s="3" t="s">
        <v>15</v>
      </c>
      <c r="C84" s="3" t="s">
        <v>23</v>
      </c>
      <c r="D84" s="3" t="s">
        <v>21</v>
      </c>
      <c r="E84" s="4">
        <v>264</v>
      </c>
      <c r="F84" s="5">
        <v>259</v>
      </c>
      <c r="G84" s="5">
        <f>F84-E84</f>
        <v>-5</v>
      </c>
      <c r="H84" s="6">
        <f>E84+(ROUNDDOWN(G84/2,0))</f>
        <v>262</v>
      </c>
      <c r="I84" s="5">
        <v>258</v>
      </c>
      <c r="J84" s="5">
        <f>I84-H84</f>
        <v>-4</v>
      </c>
      <c r="K84" s="6">
        <f>H84+(ROUNDDOWN(J84/2,0))</f>
        <v>260</v>
      </c>
      <c r="L84" s="5">
        <v>255</v>
      </c>
      <c r="M84" s="5">
        <f>L84-K84</f>
        <v>-5</v>
      </c>
      <c r="N84" s="6">
        <f>K84+(ROUNDDOWN(M84/2,0))</f>
        <v>258</v>
      </c>
      <c r="O84" s="5">
        <v>274</v>
      </c>
      <c r="P84" s="5">
        <f>O84-N84</f>
        <v>16</v>
      </c>
      <c r="Q84" s="6">
        <f>N84+(ROUNDDOWN(P84/2,0))</f>
        <v>266</v>
      </c>
      <c r="R84" s="7">
        <f t="shared" si="3"/>
        <v>1.5</v>
      </c>
    </row>
    <row r="85" spans="1:18" ht="12.75">
      <c r="A85" s="2" t="s">
        <v>81</v>
      </c>
      <c r="B85" s="9" t="s">
        <v>15</v>
      </c>
      <c r="C85" s="3" t="s">
        <v>20</v>
      </c>
      <c r="D85" s="3" t="s">
        <v>21</v>
      </c>
      <c r="E85" s="4">
        <v>233</v>
      </c>
      <c r="F85" s="5">
        <v>221</v>
      </c>
      <c r="G85" s="5">
        <f>F85-E85</f>
        <v>-12</v>
      </c>
      <c r="H85" s="6">
        <f>E85+(ROUNDDOWN(G85/2,0))</f>
        <v>227</v>
      </c>
      <c r="I85" s="5">
        <v>232</v>
      </c>
      <c r="J85" s="5">
        <f>I85-H85</f>
        <v>5</v>
      </c>
      <c r="K85" s="6">
        <f>H85+(ROUNDDOWN(J85/2,0))</f>
        <v>229</v>
      </c>
      <c r="L85" s="5">
        <v>192</v>
      </c>
      <c r="M85" s="5">
        <f>L85-K85</f>
        <v>-37</v>
      </c>
      <c r="N85" s="6">
        <f>K85+(ROUNDDOWN(M85/2,0))</f>
        <v>211</v>
      </c>
      <c r="O85" s="5">
        <v>208</v>
      </c>
      <c r="P85" s="5">
        <f>O85-N85</f>
        <v>-3</v>
      </c>
      <c r="Q85" s="6">
        <f>N85+(ROUNDDOWN(P85/2,0))</f>
        <v>210</v>
      </c>
      <c r="R85" s="7">
        <f t="shared" si="3"/>
        <v>1.5</v>
      </c>
    </row>
    <row r="86" spans="1:18" ht="12.75">
      <c r="A86" s="2" t="s">
        <v>82</v>
      </c>
      <c r="B86" s="9" t="s">
        <v>15</v>
      </c>
      <c r="C86" s="3" t="s">
        <v>23</v>
      </c>
      <c r="D86" s="3" t="s">
        <v>19</v>
      </c>
      <c r="E86" s="4" t="s">
        <v>96</v>
      </c>
      <c r="F86" s="5">
        <v>232</v>
      </c>
      <c r="G86" s="5">
        <v>0</v>
      </c>
      <c r="H86" s="6" t="s">
        <v>94</v>
      </c>
      <c r="I86" s="5">
        <v>249</v>
      </c>
      <c r="J86" s="5">
        <v>0</v>
      </c>
      <c r="K86" s="6" t="s">
        <v>95</v>
      </c>
      <c r="L86" s="5">
        <v>256</v>
      </c>
      <c r="M86" s="5">
        <v>0</v>
      </c>
      <c r="N86" s="6">
        <v>246</v>
      </c>
      <c r="O86" s="5">
        <v>250</v>
      </c>
      <c r="P86" s="5">
        <f>O86-N86</f>
        <v>4</v>
      </c>
      <c r="Q86" s="6">
        <f>N86+(ROUNDDOWN(P86/2,0))</f>
        <v>248</v>
      </c>
      <c r="R86" s="7">
        <f t="shared" si="3"/>
        <v>1.5</v>
      </c>
    </row>
    <row r="87" spans="1:18" ht="12.75">
      <c r="A87" s="2" t="s">
        <v>83</v>
      </c>
      <c r="B87" s="9" t="s">
        <v>15</v>
      </c>
      <c r="C87" s="3" t="s">
        <v>20</v>
      </c>
      <c r="D87" s="3" t="s">
        <v>19</v>
      </c>
      <c r="E87" s="4" t="s">
        <v>96</v>
      </c>
      <c r="F87" s="5">
        <v>269</v>
      </c>
      <c r="G87" s="5">
        <v>0</v>
      </c>
      <c r="H87" s="6" t="s">
        <v>94</v>
      </c>
      <c r="I87" s="5">
        <v>271</v>
      </c>
      <c r="J87" s="5">
        <v>0</v>
      </c>
      <c r="K87" s="6" t="s">
        <v>95</v>
      </c>
      <c r="L87" s="5">
        <v>280</v>
      </c>
      <c r="M87" s="5">
        <v>0</v>
      </c>
      <c r="N87" s="6">
        <v>273</v>
      </c>
      <c r="O87" s="5">
        <v>276</v>
      </c>
      <c r="P87" s="5">
        <f>O87-N87</f>
        <v>3</v>
      </c>
      <c r="Q87" s="6">
        <f>N87+(ROUNDDOWN(P87/2,0))</f>
        <v>274</v>
      </c>
      <c r="R87" s="7">
        <f t="shared" si="3"/>
        <v>1.5</v>
      </c>
    </row>
    <row r="88" spans="1:18" ht="12.75">
      <c r="A88" s="2" t="s">
        <v>84</v>
      </c>
      <c r="B88" s="9" t="s">
        <v>15</v>
      </c>
      <c r="C88" s="3" t="s">
        <v>23</v>
      </c>
      <c r="D88" s="3" t="s">
        <v>19</v>
      </c>
      <c r="E88" s="4" t="s">
        <v>94</v>
      </c>
      <c r="F88" s="5"/>
      <c r="G88" s="5"/>
      <c r="H88" s="6" t="str">
        <f>E88</f>
        <v>GG1</v>
      </c>
      <c r="I88" s="5">
        <v>292</v>
      </c>
      <c r="J88" s="5">
        <v>0</v>
      </c>
      <c r="K88" s="6" t="s">
        <v>95</v>
      </c>
      <c r="L88" s="5"/>
      <c r="M88" s="5"/>
      <c r="N88" s="6" t="str">
        <f>K88</f>
        <v>GG2</v>
      </c>
      <c r="O88" s="5"/>
      <c r="P88" s="5"/>
      <c r="Q88" s="6" t="str">
        <f>N88</f>
        <v>GG2</v>
      </c>
      <c r="R88" s="7">
        <f t="shared" si="3"/>
        <v>0</v>
      </c>
    </row>
    <row r="89" spans="1:18" ht="12.75">
      <c r="A89" s="2" t="s">
        <v>85</v>
      </c>
      <c r="B89" s="9" t="s">
        <v>15</v>
      </c>
      <c r="C89" s="3" t="s">
        <v>20</v>
      </c>
      <c r="D89" s="3" t="s">
        <v>19</v>
      </c>
      <c r="E89" s="4">
        <v>283</v>
      </c>
      <c r="F89" s="5"/>
      <c r="G89" s="5"/>
      <c r="H89" s="6">
        <f>E89</f>
        <v>283</v>
      </c>
      <c r="I89" s="5">
        <v>274</v>
      </c>
      <c r="J89" s="5">
        <f>I89-H89</f>
        <v>-9</v>
      </c>
      <c r="K89" s="6">
        <f>H89+(ROUNDDOWN(J89/2,0))</f>
        <v>279</v>
      </c>
      <c r="L89" s="5"/>
      <c r="M89" s="5"/>
      <c r="N89" s="6">
        <f>K89</f>
        <v>279</v>
      </c>
      <c r="O89" s="5"/>
      <c r="P89" s="5"/>
      <c r="Q89" s="6">
        <f>N89</f>
        <v>279</v>
      </c>
      <c r="R89" s="7">
        <f t="shared" si="3"/>
        <v>0</v>
      </c>
    </row>
    <row r="90" spans="1:18" ht="12.75">
      <c r="A90" s="2" t="s">
        <v>86</v>
      </c>
      <c r="B90" s="9" t="s">
        <v>15</v>
      </c>
      <c r="C90" s="3" t="s">
        <v>22</v>
      </c>
      <c r="D90" s="3" t="s">
        <v>21</v>
      </c>
      <c r="E90" s="4">
        <v>260</v>
      </c>
      <c r="F90" s="5">
        <v>271</v>
      </c>
      <c r="G90" s="5">
        <f>F90-E90</f>
        <v>11</v>
      </c>
      <c r="H90" s="6">
        <f>E90+(ROUNDDOWN(G90/2,0))</f>
        <v>265</v>
      </c>
      <c r="I90" s="5">
        <v>257</v>
      </c>
      <c r="J90" s="5">
        <f>I90-H90</f>
        <v>-8</v>
      </c>
      <c r="K90" s="6">
        <f>H90+(ROUNDDOWN(J90/2,0))</f>
        <v>261</v>
      </c>
      <c r="L90" s="5">
        <v>248</v>
      </c>
      <c r="M90" s="5">
        <f>L90-K90</f>
        <v>-13</v>
      </c>
      <c r="N90" s="6">
        <f>K90+(ROUNDDOWN(M90/2,0))</f>
        <v>255</v>
      </c>
      <c r="O90" s="5">
        <v>265</v>
      </c>
      <c r="P90" s="5">
        <f>O90-N90</f>
        <v>10</v>
      </c>
      <c r="Q90" s="6">
        <f>N90+(ROUNDDOWN(P90/2,0))</f>
        <v>260</v>
      </c>
      <c r="R90" s="7">
        <f t="shared" si="3"/>
        <v>3</v>
      </c>
    </row>
    <row r="91" spans="1:18" ht="12.75">
      <c r="A91" s="2" t="s">
        <v>100</v>
      </c>
      <c r="B91" s="9" t="s">
        <v>15</v>
      </c>
      <c r="C91" s="3" t="s">
        <v>22</v>
      </c>
      <c r="D91" s="3" t="s">
        <v>21</v>
      </c>
      <c r="E91" s="4" t="s">
        <v>96</v>
      </c>
      <c r="F91" s="5"/>
      <c r="G91" s="5"/>
      <c r="H91" s="6" t="s">
        <v>96</v>
      </c>
      <c r="I91" s="5">
        <v>153</v>
      </c>
      <c r="J91" s="5">
        <v>0</v>
      </c>
      <c r="K91" s="6" t="s">
        <v>94</v>
      </c>
      <c r="L91" s="5"/>
      <c r="M91" s="5"/>
      <c r="N91" s="6" t="str">
        <f>K91</f>
        <v>GG1</v>
      </c>
      <c r="O91" s="5"/>
      <c r="P91" s="5"/>
      <c r="Q91" s="6" t="str">
        <f>N91</f>
        <v>GG1</v>
      </c>
      <c r="R91" s="7">
        <f t="shared" si="3"/>
        <v>0</v>
      </c>
    </row>
    <row r="92" spans="1:18" ht="12.75">
      <c r="A92" s="2" t="s">
        <v>87</v>
      </c>
      <c r="B92" s="9" t="s">
        <v>15</v>
      </c>
      <c r="C92" s="3" t="s">
        <v>20</v>
      </c>
      <c r="D92" s="3" t="s">
        <v>21</v>
      </c>
      <c r="E92" s="4">
        <v>253</v>
      </c>
      <c r="F92" s="5"/>
      <c r="G92" s="5"/>
      <c r="H92" s="6">
        <f>E92</f>
        <v>253</v>
      </c>
      <c r="I92" s="5">
        <v>237</v>
      </c>
      <c r="J92" s="5">
        <f>I92-H92</f>
        <v>-16</v>
      </c>
      <c r="K92" s="6">
        <f>H92+(ROUNDDOWN(J92/2,0))</f>
        <v>245</v>
      </c>
      <c r="L92" s="5"/>
      <c r="M92" s="5"/>
      <c r="N92" s="6">
        <f>K92</f>
        <v>245</v>
      </c>
      <c r="O92" s="5"/>
      <c r="P92" s="5"/>
      <c r="Q92" s="6">
        <f>N92</f>
        <v>245</v>
      </c>
      <c r="R92" s="7">
        <f t="shared" si="3"/>
        <v>0</v>
      </c>
    </row>
    <row r="93" spans="1:18" ht="12.75">
      <c r="A93" s="2" t="s">
        <v>88</v>
      </c>
      <c r="B93" s="9" t="s">
        <v>15</v>
      </c>
      <c r="C93" s="3" t="s">
        <v>26</v>
      </c>
      <c r="D93" s="3" t="s">
        <v>21</v>
      </c>
      <c r="E93" s="4">
        <v>272</v>
      </c>
      <c r="F93" s="5"/>
      <c r="G93" s="5"/>
      <c r="H93" s="6">
        <f>E93</f>
        <v>272</v>
      </c>
      <c r="I93" s="5"/>
      <c r="J93" s="5"/>
      <c r="K93" s="6">
        <f>+H93</f>
        <v>272</v>
      </c>
      <c r="L93" s="5">
        <v>281</v>
      </c>
      <c r="M93" s="5">
        <f>L93-K93</f>
        <v>9</v>
      </c>
      <c r="N93" s="6">
        <f>K93+(ROUNDDOWN(M93/2,0))</f>
        <v>276</v>
      </c>
      <c r="O93" s="5"/>
      <c r="P93" s="5"/>
      <c r="Q93" s="6">
        <f>N93</f>
        <v>276</v>
      </c>
      <c r="R93" s="7">
        <f t="shared" si="3"/>
        <v>1.5</v>
      </c>
    </row>
    <row r="94" spans="1:18" ht="12.75">
      <c r="A94" s="2" t="s">
        <v>89</v>
      </c>
      <c r="B94" s="9" t="s">
        <v>15</v>
      </c>
      <c r="C94" s="3" t="s">
        <v>22</v>
      </c>
      <c r="D94" s="3" t="s">
        <v>21</v>
      </c>
      <c r="E94" s="4" t="s">
        <v>96</v>
      </c>
      <c r="F94" s="5">
        <v>214</v>
      </c>
      <c r="G94" s="5">
        <v>0</v>
      </c>
      <c r="H94" s="6" t="s">
        <v>94</v>
      </c>
      <c r="I94" s="5">
        <v>223</v>
      </c>
      <c r="J94" s="5">
        <v>0</v>
      </c>
      <c r="K94" s="6" t="s">
        <v>95</v>
      </c>
      <c r="L94" s="5">
        <v>233</v>
      </c>
      <c r="M94" s="5">
        <v>0</v>
      </c>
      <c r="N94" s="6">
        <v>223</v>
      </c>
      <c r="O94" s="5"/>
      <c r="P94" s="5"/>
      <c r="Q94" s="6">
        <f>N94</f>
        <v>223</v>
      </c>
      <c r="R94" s="7">
        <f t="shared" si="3"/>
        <v>0</v>
      </c>
    </row>
    <row r="95" spans="1:18" ht="12.75">
      <c r="A95" s="2" t="s">
        <v>90</v>
      </c>
      <c r="B95" s="9" t="s">
        <v>15</v>
      </c>
      <c r="C95" s="3" t="s">
        <v>20</v>
      </c>
      <c r="D95" s="3" t="s">
        <v>21</v>
      </c>
      <c r="E95" s="4">
        <v>278</v>
      </c>
      <c r="F95" s="5">
        <v>275</v>
      </c>
      <c r="G95" s="5">
        <f>F95-E95</f>
        <v>-3</v>
      </c>
      <c r="H95" s="6">
        <f>E95+(ROUNDDOWN(G95/2,0))</f>
        <v>277</v>
      </c>
      <c r="I95" s="5">
        <v>264</v>
      </c>
      <c r="J95" s="5">
        <f>I95-H95</f>
        <v>-13</v>
      </c>
      <c r="K95" s="6">
        <f>H95+(ROUNDDOWN(J95/2,0))</f>
        <v>271</v>
      </c>
      <c r="L95" s="5">
        <v>273</v>
      </c>
      <c r="M95" s="5">
        <f>L95-K95</f>
        <v>2</v>
      </c>
      <c r="N95" s="6">
        <f>K95+(ROUNDDOWN(M95/2,0))</f>
        <v>272</v>
      </c>
      <c r="O95" s="5"/>
      <c r="P95" s="5"/>
      <c r="Q95" s="6">
        <f>N95</f>
        <v>272</v>
      </c>
      <c r="R95" s="7">
        <f t="shared" si="3"/>
        <v>1.5</v>
      </c>
    </row>
    <row r="96" spans="1:18" ht="12.75">
      <c r="A96" s="2" t="s">
        <v>91</v>
      </c>
      <c r="B96" s="9" t="s">
        <v>15</v>
      </c>
      <c r="C96" s="3" t="s">
        <v>23</v>
      </c>
      <c r="D96" s="3" t="s">
        <v>21</v>
      </c>
      <c r="E96" s="4" t="s">
        <v>94</v>
      </c>
      <c r="F96" s="5">
        <v>244</v>
      </c>
      <c r="G96" s="5">
        <v>0</v>
      </c>
      <c r="H96" s="6" t="s">
        <v>95</v>
      </c>
      <c r="I96" s="5">
        <v>250</v>
      </c>
      <c r="J96" s="5">
        <v>0</v>
      </c>
      <c r="K96" s="6">
        <v>231</v>
      </c>
      <c r="L96" s="5">
        <v>245</v>
      </c>
      <c r="M96" s="5">
        <f>L96-K96</f>
        <v>14</v>
      </c>
      <c r="N96" s="6">
        <f>K96+(ROUNDDOWN(M96/2,0))</f>
        <v>238</v>
      </c>
      <c r="O96" s="5">
        <v>245</v>
      </c>
      <c r="P96" s="5">
        <f>O96-N96</f>
        <v>7</v>
      </c>
      <c r="Q96" s="6">
        <f>N96+(ROUNDDOWN(P96/2,0))</f>
        <v>241</v>
      </c>
      <c r="R96" s="7">
        <f t="shared" si="3"/>
        <v>3</v>
      </c>
    </row>
    <row r="97" spans="1:18" ht="12.75">
      <c r="A97" s="2"/>
      <c r="B97" s="9"/>
      <c r="C97" s="3"/>
      <c r="D97" s="3"/>
      <c r="F97" s="5"/>
      <c r="G97" s="5"/>
      <c r="H97" s="6"/>
      <c r="I97" s="5"/>
      <c r="J97" s="5"/>
      <c r="K97" s="6"/>
      <c r="L97" s="5"/>
      <c r="M97" s="5"/>
      <c r="N97" s="6"/>
      <c r="O97" s="5"/>
      <c r="P97" s="5"/>
      <c r="Q97" s="6"/>
      <c r="R97" s="30">
        <f>SUM(R83:R96)</f>
        <v>16.5</v>
      </c>
    </row>
    <row r="98" spans="1:17" ht="12.75">
      <c r="A98" s="22" t="s">
        <v>27</v>
      </c>
      <c r="B98" s="23"/>
      <c r="C98" s="3"/>
      <c r="D98" s="3"/>
      <c r="F98" s="4"/>
      <c r="G98" s="4"/>
      <c r="H98" s="4"/>
      <c r="I98" s="4"/>
      <c r="J98" s="4"/>
      <c r="L98" s="4"/>
      <c r="M98" s="4"/>
      <c r="O98" s="4"/>
      <c r="P98" s="4"/>
      <c r="Q98" s="6"/>
    </row>
    <row r="99" spans="1:18" ht="12.75">
      <c r="A99" s="2" t="s">
        <v>27</v>
      </c>
      <c r="B99" s="9"/>
      <c r="C99" s="3"/>
      <c r="D99" s="3"/>
      <c r="Q99" s="6"/>
      <c r="R99" s="7"/>
    </row>
    <row r="100" spans="1:4" ht="12.75">
      <c r="A100" s="2" t="s">
        <v>27</v>
      </c>
      <c r="B100" s="3"/>
      <c r="C100" s="3"/>
      <c r="D100" s="3"/>
    </row>
    <row r="101" spans="1:4" ht="12.75">
      <c r="A101" s="2" t="s">
        <v>27</v>
      </c>
      <c r="B101" s="3"/>
      <c r="C101" s="3"/>
      <c r="D101" s="3"/>
    </row>
    <row r="102" spans="1:4" ht="12.75">
      <c r="A102" s="12" t="s">
        <v>27</v>
      </c>
      <c r="B102" s="3"/>
      <c r="C102" s="3"/>
      <c r="D102" s="3"/>
    </row>
    <row r="103" spans="1:4" ht="12.75">
      <c r="A103" s="2" t="s">
        <v>27</v>
      </c>
      <c r="B103" s="9"/>
      <c r="C103" s="3"/>
      <c r="D103" s="3"/>
    </row>
    <row r="104" spans="1:4" ht="12.75">
      <c r="A104" s="2" t="s">
        <v>27</v>
      </c>
      <c r="B104" s="9"/>
      <c r="C104" s="3"/>
      <c r="D104" s="3"/>
    </row>
    <row r="105" spans="1:4" ht="12.75">
      <c r="A105" s="2" t="s">
        <v>27</v>
      </c>
      <c r="B105" s="9"/>
      <c r="C105" s="3"/>
      <c r="D105" s="3"/>
    </row>
    <row r="106" spans="1:4" ht="12.75">
      <c r="A106" s="2" t="s">
        <v>27</v>
      </c>
      <c r="B106" s="9"/>
      <c r="C106" s="3"/>
      <c r="D106" s="3"/>
    </row>
    <row r="107" spans="1:4" ht="12.75">
      <c r="A107" s="2" t="s">
        <v>27</v>
      </c>
      <c r="B107" s="9"/>
      <c r="C107" s="3"/>
      <c r="D107" s="3"/>
    </row>
    <row r="108" spans="1:2" ht="12.75">
      <c r="A108" s="12" t="s">
        <v>27</v>
      </c>
      <c r="B108" s="9"/>
    </row>
    <row r="109" spans="1:4" ht="12.75">
      <c r="A109" s="2" t="s">
        <v>27</v>
      </c>
      <c r="B109" s="3"/>
      <c r="C109" s="3"/>
      <c r="D109" s="3"/>
    </row>
    <row r="110" spans="1:4" ht="12.75">
      <c r="A110" s="2" t="s">
        <v>27</v>
      </c>
      <c r="B110" s="3"/>
      <c r="C110" s="3"/>
      <c r="D110" s="3"/>
    </row>
    <row r="111" spans="1:4" ht="12.75">
      <c r="A111" s="2" t="s">
        <v>27</v>
      </c>
      <c r="B111" s="3"/>
      <c r="C111" s="3"/>
      <c r="D111" s="3"/>
    </row>
    <row r="112" spans="1:4" ht="12.75">
      <c r="A112" s="10" t="s">
        <v>27</v>
      </c>
      <c r="B112" s="3"/>
      <c r="C112" s="3"/>
      <c r="D112" s="3"/>
    </row>
    <row r="113" spans="1:4" ht="12.75">
      <c r="A113" s="20" t="s">
        <v>27</v>
      </c>
      <c r="B113" s="21"/>
      <c r="C113" s="19"/>
      <c r="D113" s="19"/>
    </row>
    <row r="114" spans="1:4" ht="12.75">
      <c r="A114" s="2" t="s">
        <v>27</v>
      </c>
      <c r="B114" s="9"/>
      <c r="C114" s="3"/>
      <c r="D114" s="3"/>
    </row>
    <row r="115" spans="1:4" ht="12.75">
      <c r="A115" s="2" t="s">
        <v>27</v>
      </c>
      <c r="B115" s="9"/>
      <c r="C115" s="3"/>
      <c r="D115" s="3"/>
    </row>
    <row r="116" spans="1:4" ht="12.75">
      <c r="A116" s="2" t="s">
        <v>27</v>
      </c>
      <c r="B116" s="9"/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8" spans="3:4" ht="12.75">
      <c r="C128" s="3"/>
      <c r="D128" s="3"/>
    </row>
    <row r="129" spans="3:4" ht="12.75">
      <c r="C129" s="3"/>
      <c r="D129" s="3"/>
    </row>
    <row r="133" spans="3:4" ht="12.75">
      <c r="C133" s="3"/>
      <c r="D133" s="3"/>
    </row>
    <row r="134" spans="3:4" ht="12.75">
      <c r="C134" s="3"/>
      <c r="D134" s="3"/>
    </row>
    <row r="137" spans="3:4" ht="12.75">
      <c r="C137" s="3"/>
      <c r="D137" s="3"/>
    </row>
    <row r="138" spans="3:4" ht="12.75">
      <c r="C138" s="24"/>
      <c r="D138" s="24"/>
    </row>
    <row r="139" spans="3:4" ht="12.75">
      <c r="C139" s="24"/>
      <c r="D139" s="24"/>
    </row>
    <row r="140" spans="3:4" ht="12.75">
      <c r="C140" s="24"/>
      <c r="D140" s="24"/>
    </row>
    <row r="141" spans="3:4" ht="12.75">
      <c r="C141" s="24"/>
      <c r="D141" s="24"/>
    </row>
    <row r="142" spans="3:4" ht="12.75">
      <c r="C142" s="24"/>
      <c r="D142" s="24"/>
    </row>
    <row r="143" spans="3:4" ht="12.75">
      <c r="C143" s="24"/>
      <c r="D143" s="24"/>
    </row>
    <row r="144" spans="3:4" ht="12.75">
      <c r="C144" s="24"/>
      <c r="D144" s="24"/>
    </row>
    <row r="145" spans="3:4" ht="12.75">
      <c r="C145" s="24"/>
      <c r="D145" s="24"/>
    </row>
    <row r="146" ht="12.75">
      <c r="C146" s="24"/>
    </row>
  </sheetData>
  <printOptions/>
  <pageMargins left="0" right="0" top="0.984251968503937" bottom="0.5905511811023623" header="0.5905511811023623" footer="0.5118110236220472"/>
  <pageSetup orientation="portrait" paperSize="9" r:id="rId1"/>
  <headerFooter alignWithMargins="0">
    <oddHeader>&amp;CUitslag  over  je  getal  schieten  1  pijl  2022 - 2023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2023-01-23T15:50:11Z</cp:lastPrinted>
  <dcterms:created xsi:type="dcterms:W3CDTF">2022-09-20T13:37:59Z</dcterms:created>
  <dcterms:modified xsi:type="dcterms:W3CDTF">2023-01-23T15:57:41Z</dcterms:modified>
  <cp:category/>
  <cp:version/>
  <cp:contentType/>
  <cp:contentStatus/>
</cp:coreProperties>
</file>